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activeTab="0"/>
  </bookViews>
  <sheets>
    <sheet name="1. Građevinski" sheetId="1" r:id="rId1"/>
    <sheet name="2. Uređenje okoliša" sheetId="2" r:id="rId2"/>
    <sheet name="3. Elektro" sheetId="3" r:id="rId3"/>
    <sheet name="REKAPITULACIJA" sheetId="4" r:id="rId4"/>
  </sheets>
  <definedNames>
    <definedName name="_xlnm.Print_Area" localSheetId="0">'1. Građevinski'!$A$1:$F$105</definedName>
    <definedName name="_xlnm.Print_Area" localSheetId="1">'2. Uređenje okoliša'!$A$1:$F$62</definedName>
  </definedNames>
  <calcPr fullCalcOnLoad="1"/>
</workbook>
</file>

<file path=xl/sharedStrings.xml><?xml version="1.0" encoding="utf-8"?>
<sst xmlns="http://schemas.openxmlformats.org/spreadsheetml/2006/main" count="237" uniqueCount="165">
  <si>
    <t>ZEMLJANI RADOVI</t>
  </si>
  <si>
    <t>1.</t>
  </si>
  <si>
    <t>2.</t>
  </si>
  <si>
    <t>kg</t>
  </si>
  <si>
    <t>3.</t>
  </si>
  <si>
    <t>UKUPNO</t>
  </si>
  <si>
    <t>m2</t>
  </si>
  <si>
    <t>2.1.</t>
  </si>
  <si>
    <t>2.2.</t>
  </si>
  <si>
    <t>2.3.</t>
  </si>
  <si>
    <t>3.1.</t>
  </si>
  <si>
    <t>3.2.</t>
  </si>
  <si>
    <t>4.1.</t>
  </si>
  <si>
    <t>4.2.</t>
  </si>
  <si>
    <t>4.</t>
  </si>
  <si>
    <t>IZOLATERSKI RADOVI</t>
  </si>
  <si>
    <t>5.</t>
  </si>
  <si>
    <t>5.1.</t>
  </si>
  <si>
    <t>kom</t>
  </si>
  <si>
    <t>REKAPITULACIJA</t>
  </si>
  <si>
    <t>1. Građevinski radovi</t>
  </si>
  <si>
    <t>UKUPNO:</t>
  </si>
  <si>
    <t>SVEUKUPNO:</t>
  </si>
  <si>
    <t>R.B.</t>
  </si>
  <si>
    <t>OPIS STAVKE</t>
  </si>
  <si>
    <t>J.M.</t>
  </si>
  <si>
    <t>KOL.</t>
  </si>
  <si>
    <t>J.C.</t>
  </si>
  <si>
    <t>PRIPREMNI RADOVI</t>
  </si>
  <si>
    <r>
      <t>m</t>
    </r>
    <r>
      <rPr>
        <vertAlign val="superscript"/>
        <sz val="10"/>
        <color indexed="8"/>
        <rFont val="Calibri"/>
        <family val="2"/>
      </rPr>
      <t>3</t>
    </r>
  </si>
  <si>
    <t>2.4.</t>
  </si>
  <si>
    <t>BETONSKI I AB RADOVI</t>
  </si>
  <si>
    <t>a)</t>
  </si>
  <si>
    <t>Beton</t>
  </si>
  <si>
    <r>
      <t>m</t>
    </r>
    <r>
      <rPr>
        <vertAlign val="superscript"/>
        <sz val="10"/>
        <color indexed="8"/>
        <rFont val="Calibri"/>
        <family val="2"/>
      </rPr>
      <t>2</t>
    </r>
  </si>
  <si>
    <t>b)</t>
  </si>
  <si>
    <t>ARMIRAČKI RADOVI</t>
  </si>
  <si>
    <t>PRIPREMNI RADOVI:</t>
  </si>
  <si>
    <t>ZEMLJANI RADOVI:</t>
  </si>
  <si>
    <t>BETONSKI I AB RADOVI:</t>
  </si>
  <si>
    <t>ARMIRAČKI RADOVI:</t>
  </si>
  <si>
    <t>IZOLATERSKI RADOVI:</t>
  </si>
  <si>
    <t>GRAĐEVINSKI RADOVI</t>
  </si>
  <si>
    <t>1.2.</t>
  </si>
  <si>
    <r>
      <t>m</t>
    </r>
    <r>
      <rPr>
        <vertAlign val="superscript"/>
        <sz val="10"/>
        <rFont val="Calibri"/>
        <family val="2"/>
      </rPr>
      <t>2</t>
    </r>
  </si>
  <si>
    <r>
      <t>m</t>
    </r>
    <r>
      <rPr>
        <vertAlign val="superscript"/>
        <sz val="10"/>
        <rFont val="Calibri"/>
        <family val="2"/>
      </rPr>
      <t>3</t>
    </r>
  </si>
  <si>
    <t>2.5.</t>
  </si>
  <si>
    <t>2.6.</t>
  </si>
  <si>
    <t>rubnjaci</t>
  </si>
  <si>
    <r>
      <t>m</t>
    </r>
    <r>
      <rPr>
        <vertAlign val="superscript"/>
        <sz val="10"/>
        <rFont val="Calibri"/>
        <family val="2"/>
      </rPr>
      <t>1</t>
    </r>
  </si>
  <si>
    <t>komplet</t>
  </si>
  <si>
    <t>2. ZEMLJANI RADOVI UKUPNO:</t>
  </si>
  <si>
    <t>1. PRIPREMNI RADOVI UKUPNO:</t>
  </si>
  <si>
    <t>3. BETONSKI I AB RADOVI UKUPNO:</t>
  </si>
  <si>
    <t>4. ARMIRAČKI RADOVI UKUPNO:</t>
  </si>
  <si>
    <t>2. Elektrotehnički radovi</t>
  </si>
  <si>
    <t>2.9.</t>
  </si>
  <si>
    <t>m³</t>
  </si>
  <si>
    <t>- rev. okno u zelenoj površini, poklopac 50 kN</t>
  </si>
  <si>
    <t>2.10.</t>
  </si>
  <si>
    <t>2.12.</t>
  </si>
  <si>
    <t>2.14.</t>
  </si>
  <si>
    <t>2.15.</t>
  </si>
  <si>
    <t>5. IZOLATERSKI RADOVI UKUPNO:</t>
  </si>
  <si>
    <t>m3</t>
  </si>
  <si>
    <t>Uređenje i zatravljenje zelene površine. Rad obuhvaća dobavu i transport plodne zemlje na mjesto ugradnje, planiranje ravnjanje i stabiliziranje, te sijanje sjemena trave i održavanje travnjaka do primopredaje. Obračun po m2 izvedene zelene površine.</t>
  </si>
  <si>
    <t>Opće napomene:</t>
  </si>
  <si>
    <t>ZAŠTITNI RADOVI</t>
  </si>
  <si>
    <t>Radovi obuhvaćaju prekopavanje zemlje, te njeno pognojavanje, kao i postavljanje sloja humusa. Prekopavanje se radi strojno na površinama koje nisu u blizini postojećih stabala, te ručno oko postojećih stabala (u svrhu zaštite korijenovog sustava). Rad mora biti obavljen u skladu s projektom i propisima. Ako nije navedena niti jedna norma, obvezna je primjena odgovarajuće EN (europske norme). Ako se u međuvremenu neka norma ili propis stavi van snage, važiti će zamijenska norma ili propis.</t>
  </si>
  <si>
    <t>Izvođač može predložiti izmjenu priznatih tehničkih pravila uz uvijet pisanog obrazloženja i odobrenja nadzornog inžinjera. Tu promijenu odobrava nadzorni inženjer uz suglasnost projektanta. Izvođač je dužan promijene unijeti u izvedbeni projekt.</t>
  </si>
  <si>
    <t>Zaštitni radovi na drveću tijekom gradnje</t>
  </si>
  <si>
    <t>Zaštitni radovi na drveću tijekom gradnje - nabava, doprema i izrada zaštitne kutije (od jelovih dasaka treće klase, ne hoblanih) za zaštitu debla postojećih stabala. Visina ograde 200 cm, prosječne širine 85x85 cm, ukrućeno sa sve četiri strane letvama pri kojima se kutija i spaja. Postava horizontalnih letvi na 50 cm. Obračun po komadu.</t>
  </si>
  <si>
    <t xml:space="preserve"> RADOVI S BILJNIM MATERIJALOM</t>
  </si>
  <si>
    <t xml:space="preserve">Sadnice stablašice moraju biti školovane, kontejnirane, formiranog habitusa u smislu oblika krošnje, najviše kvalitete, zadanog prsnog promjera.
Sadnice iste vrste moraju biti ujednačene i označene do tehničkog prijema.
Za materijal stablašica izvođač mora imati certifikat koji potvrđuje njihovo porijeklo i posebice njihovo zdravstveno stanje izdano od strane poduzeća ovlaštenog za iste.
Stablašice trebaju odgovarati vrstama i kultivarom traženim ovim troškovnikom.
U slučaju da postoji opravdan razlog eventualne zamjene vrste za drugu vrstu ili kultivar u radu na terenu, promjena mora biti u pismenom suglasju s projektantom, nadzornim inženjerom i predstavnikom investitora, prema pravilima struke. </t>
  </si>
  <si>
    <t>*Napomena: U slučaju nabave sadnog materijala drugih dimenzija potrebno je konzultirati projektanta radi promjene količina sadnog materijala</t>
  </si>
  <si>
    <t>- sadržajni privitak radu s biljnim materijalom je plan sadnje i svi prateći detalji.</t>
  </si>
  <si>
    <t>- obratiti pažnju na eventualne nepredviđene podzemne instalacije u radijusu manjem od 2m od osi  sadnje i o istima obavijestiti glavnog nadzornog ing. i glavnog projektanta.</t>
  </si>
  <si>
    <t>Sadnja stablašica.</t>
  </si>
  <si>
    <t>Ova stavka obuhvaća slijedeće radove :</t>
  </si>
  <si>
    <t xml:space="preserve">1.  Iskop jama za sadnju stablašica 100x100x100 cm, rahlenje dna sadne jame  </t>
  </si>
  <si>
    <t xml:space="preserve">2. Priprema stablašica za sadnju, pakiranje i prijevoz do mjesta sadnje </t>
  </si>
  <si>
    <t xml:space="preserve">3. Nabava, dovoz i nasipanje stajnjaka za: 
 - stablašice 70 lit/kom 
Razastiranje stajnjaka </t>
  </si>
  <si>
    <t>5. Sadnja stabala, s obradom krošnje i korijena</t>
  </si>
  <si>
    <t>6. Učvršćivanje stabala s 3 tokarena, impregnirana kolca Ø 8 cm, visina 250 cm, vezivanje jutenom trakom</t>
  </si>
  <si>
    <t>7. Formiranje zdjelice, nasipavanje malča i zalijevanje</t>
  </si>
  <si>
    <t>8. Bandažiranje debla</t>
  </si>
  <si>
    <t>- popis biljnih vrsta stablašica:</t>
  </si>
  <si>
    <t>Fitosanitetska zaštita i njega.</t>
  </si>
  <si>
    <t>Pod ovom stavkom obuhvaćamo  ukupnost radnji koje izvoditelj treba učiniti  u smislu zaštite elemenata krajobraznog uređenja od završetka izvođačkih radova do preuzimanja od strane investitora zadužene službe.</t>
  </si>
  <si>
    <t>Održavanje i njega zasađenih stabala i grmlja. Okopavanje stabala i grmlja 2 do 5 puta godišnje, plijevljenje, oblikovanje, zaštita od bolesti i štetočina, dosadnja oštećenog, uvelog ili nezaliječivanog bilja, zaštita od zime i vrućine i dr.
Popravljanje kolaca i vezova. Ukupni obračun za cijelu dionicu.</t>
  </si>
  <si>
    <t>REKAPITULACIJA:</t>
  </si>
  <si>
    <t>postojeća stabla</t>
  </si>
  <si>
    <t>1.1</t>
  </si>
  <si>
    <t>UKUPNO 1. ZAŠTITNI RADOVI:</t>
  </si>
  <si>
    <r>
      <rPr>
        <b/>
        <sz val="10"/>
        <rFont val="Calibri"/>
        <family val="2"/>
      </rPr>
      <t xml:space="preserve">Planiranje dna iskopa temelja i </t>
    </r>
    <r>
      <rPr>
        <sz val="10"/>
        <rFont val="Calibri"/>
        <family val="2"/>
      </rPr>
      <t>niveliranje dna na potrebnu visinsku kotu. Obračun po m2.</t>
    </r>
  </si>
  <si>
    <t>UKUPNO 2. RADOVI S BILJNIM MATERIJALOM:</t>
  </si>
  <si>
    <t>UREĐENJE OKOLIŠA</t>
  </si>
  <si>
    <t>2. Uređenje okoliša</t>
  </si>
  <si>
    <t>šipka</t>
  </si>
  <si>
    <t>mreža</t>
  </si>
  <si>
    <t xml:space="preserve"> TROŠKOVNIK ELEKTROINSTALACIJA</t>
  </si>
  <si>
    <t>JAVNA RASVJETA</t>
  </si>
  <si>
    <t>jedinična cijena (kn)</t>
  </si>
  <si>
    <t>ukupna cijena (kn)</t>
  </si>
  <si>
    <t>Dobava i polaganje vodotjesne spojnice za kabel IP68 (3/4 smjerni terminalni blok 3 pola IP68)</t>
  </si>
  <si>
    <t>Dobava i polaganje vodotjesne spojnice za kabel IP68 (2 smjerni Y spliter)</t>
  </si>
  <si>
    <t>Spajanje kabela na postojeći stup javne rasvjete. Stavka obuhvaća izradu prodora u postojećem betonskom temelju zasijecanjem i strojnim razbijanjem, ugradnju instalacijskih cijevi i kabela, spajanje kabela i sanaciju prodora u temelju reparaturnim mortom</t>
  </si>
  <si>
    <t>Zamjena postojećeg razdjelnika stupa javne rasvjete novim razdjelnikom kojeg je potrebno opremiti s dva automatska osigurača C 6A</t>
  </si>
  <si>
    <t>Dobava i polaganje kabela u već položene cijevi NYY-J 3x2,5 mm2</t>
  </si>
  <si>
    <t>m</t>
  </si>
  <si>
    <r>
      <t xml:space="preserve">Dobava i polaganje u iskopani rov PEHD cijevi </t>
    </r>
    <r>
      <rPr>
        <sz val="10"/>
        <rFont val="Symbol"/>
        <family val="1"/>
      </rPr>
      <t>f 40</t>
    </r>
    <r>
      <rPr>
        <sz val="10"/>
        <rFont val="Times New Roman"/>
        <family val="1"/>
      </rPr>
      <t>mm</t>
    </r>
  </si>
  <si>
    <t xml:space="preserve">m </t>
  </si>
  <si>
    <t>Dobava i polaganje plastične upozoravajuće trake</t>
  </si>
  <si>
    <t xml:space="preserve">Ručni iskop i zatrpavanje rova 0,4x0,8m u tlu III. ktg. </t>
  </si>
  <si>
    <t>Dobava i posipanje u iskopani rov 2x10 cm prosijane zemlje ili pijeska</t>
  </si>
  <si>
    <t>Geodetsko snimanje trase kabela prije zatrpavanja rova</t>
  </si>
  <si>
    <t>Mjerenje nivoa osvjetljenosti, otpora izolacije, struje kratkog spoja i otpora uzemljenja</t>
  </si>
  <si>
    <r>
      <t xml:space="preserve">Strojni iskop humusa </t>
    </r>
    <r>
      <rPr>
        <sz val="10"/>
        <color indexed="8"/>
        <rFont val="Calibri"/>
        <family val="2"/>
      </rPr>
      <t>u sloju debljine 20 cm na području izgradnje platoa i pristupne staze.
Komplet s odvozom viška materijala i troškom deponiranja.</t>
    </r>
  </si>
  <si>
    <t>1.1.</t>
  </si>
  <si>
    <r>
      <rPr>
        <b/>
        <sz val="10"/>
        <rFont val="Calibri"/>
        <family val="2"/>
      </rPr>
      <t>Iskolčenje</t>
    </r>
    <r>
      <rPr>
        <sz val="10"/>
        <rFont val="Calibri"/>
        <family val="2"/>
      </rPr>
      <t xml:space="preserve"> terena predviđenog za iskop i održavanje geodetskih oznaka tijekom gradnje. </t>
    </r>
  </si>
  <si>
    <r>
      <t xml:space="preserve">Izrada snimke izvedenog stanja i </t>
    </r>
    <r>
      <rPr>
        <b/>
        <sz val="10"/>
        <rFont val="Calibri"/>
        <family val="2"/>
      </rPr>
      <t>evidentiranje u katastar</t>
    </r>
  </si>
  <si>
    <r>
      <rPr>
        <b/>
        <sz val="10"/>
        <rFont val="Calibri"/>
        <family val="2"/>
      </rPr>
      <t xml:space="preserve">Proširenje rova </t>
    </r>
    <r>
      <rPr>
        <sz val="10"/>
        <rFont val="Calibri"/>
        <family val="2"/>
      </rPr>
      <t xml:space="preserve">u zemljanom materijalu </t>
    </r>
    <r>
      <rPr>
        <b/>
        <sz val="10"/>
        <rFont val="Calibri"/>
        <family val="2"/>
      </rPr>
      <t>za izradu revizionog okna oborinske odvodnje</t>
    </r>
    <r>
      <rPr>
        <sz val="10"/>
        <rFont val="Calibri"/>
        <family val="2"/>
      </rPr>
      <t>. Materijal iz iskopa odbacivati na min. udaljenost 2,0 m od ruba rova. Stavka uključuje i sva potrebna osiguranja rova od urušavanja, razupiranje te eventualno ispumpavanje oborinske vode. Komplet s odvozom viška materijala i troškom deponiranja.</t>
    </r>
  </si>
  <si>
    <t>3.3.</t>
  </si>
  <si>
    <t>3.4.</t>
  </si>
  <si>
    <r>
      <t xml:space="preserve">Izrada armirano betonskih </t>
    </r>
    <r>
      <rPr>
        <b/>
        <sz val="10"/>
        <rFont val="Calibri"/>
        <family val="2"/>
      </rPr>
      <t xml:space="preserve">temeljnih traka </t>
    </r>
    <r>
      <rPr>
        <sz val="10"/>
        <rFont val="Calibri"/>
        <family val="2"/>
      </rPr>
      <t>betonom C30/37 u odgovarajućoj oplati ili u iskopu dimenzija prema danom projektu. U temeljima pripremiti otvore za instalacije. U cijeni je uključena izrada odnosno dobava i prijevoz betona te strojna  ugradba i njega svježeg betona. Obračun po m3.</t>
    </r>
  </si>
  <si>
    <t>2.11.</t>
  </si>
  <si>
    <t>m1</t>
  </si>
  <si>
    <r>
      <t>Nabava, doprema i izrada</t>
    </r>
    <r>
      <rPr>
        <b/>
        <sz val="10"/>
        <rFont val="Calibri"/>
        <family val="2"/>
      </rPr>
      <t xml:space="preserve"> drenažnog sloja </t>
    </r>
    <r>
      <rPr>
        <sz val="10"/>
        <rFont val="Calibri"/>
        <family val="2"/>
      </rPr>
      <t>platoa. Nakon polaganja cijevi izvesti  zatrpavanje šljunkom granulacije 30/60mm uz pažljivo nabijanje ručnim nabijačima.</t>
    </r>
  </si>
  <si>
    <r>
      <rPr>
        <b/>
        <sz val="10"/>
        <rFont val="Calibri"/>
        <family val="2"/>
      </rPr>
      <t>Izrada revizionog okna.</t>
    </r>
    <r>
      <rPr>
        <sz val="10"/>
        <rFont val="Calibri"/>
        <family val="2"/>
      </rPr>
      <t xml:space="preserve"> Rad obuhvaća izradu podložnog sloja od šljunka d=10 cm, izradu dvostrane oplate, ugradnju armature u pokrovnu ploču okna (Ø8/10 cm), ugradnju lijevano željeznog poklopca 60x60 cm, ugradnju ljevanoželjeznih stupaljki na razmaku 30 cm te betoniranje revizionog okna vodonepropusnim betonom C16/20. Na dnu okna izvesti kinetu betonom razreda tlačne čvrstoće C12/15. Kinetu je potrebno završno zagladiti do crnog sjaja. U stavku je uključena nabava i doprema svog potrebnog materijala za kompletno izvedeno reviziono okno svijetlog otvora 60x60x105 prema kotama iz projekta. Debljina stijenki d=15 cm.</t>
    </r>
  </si>
  <si>
    <t>armatura B 500/550, Q 196, kg 52</t>
  </si>
  <si>
    <t xml:space="preserve">beton, C 25/30, m3 0,58
</t>
  </si>
  <si>
    <r>
      <t xml:space="preserve">Nabava, doprema i  postavljanje </t>
    </r>
    <r>
      <rPr>
        <b/>
        <sz val="10"/>
        <rFont val="Calibri"/>
        <family val="2"/>
      </rPr>
      <t>ravnih betonskih rubnjaka</t>
    </r>
    <r>
      <rPr>
        <sz val="10"/>
        <rFont val="Calibri"/>
        <family val="2"/>
      </rPr>
      <t xml:space="preserve"> dimenzije 6*20*100cm  utopljenih u beton, boja granitno siva. rubnjaci se postavljaju uz staze i  prilaz. U cijenu uključiti dobavu i postavljanje rubnjaka i beton. Izvođač je dužan pribaviti svu potrebnu atesnu dokumentaciju.</t>
    </r>
  </si>
  <si>
    <t>Izrada, dobava i ugradnja armaturmih korpi od armaturnih šipki Ra 400/500 i sječenje i ugradnja armaturnih mreža MAG 500/560</t>
  </si>
  <si>
    <t>Izrada, dobava i ugradnja anker pločice 50/50cm sa sidrima h=50 cm.</t>
  </si>
  <si>
    <r>
      <t xml:space="preserve">Nabava, doprema i ugradnja  </t>
    </r>
    <r>
      <rPr>
        <b/>
        <sz val="10"/>
        <rFont val="Calibri"/>
        <family val="2"/>
      </rPr>
      <t>hidroizolacije</t>
    </r>
    <r>
      <rPr>
        <sz val="10"/>
        <rFont val="Calibri"/>
        <family val="2"/>
      </rPr>
      <t xml:space="preserve">   dvokomponentnim visoko prozirnim hidroizolacijskim premazom preko cijele površine platoa i pristupne staze, koji će spriječiti prolazak vode kroz fuge. Obračun po m2 površine.</t>
    </r>
  </si>
  <si>
    <r>
      <t xml:space="preserve">Nabava, doprema i polaganje </t>
    </r>
    <r>
      <rPr>
        <b/>
        <sz val="10"/>
        <rFont val="Calibri"/>
        <family val="2"/>
      </rPr>
      <t xml:space="preserve">drenažne cijevi </t>
    </r>
    <r>
      <rPr>
        <b/>
        <sz val="10"/>
        <rFont val="Calibri"/>
        <family val="2"/>
      </rPr>
      <t>Ø160</t>
    </r>
    <r>
      <rPr>
        <b/>
        <sz val="10"/>
        <rFont val="Calibri"/>
        <family val="2"/>
      </rPr>
      <t xml:space="preserve"> za oborinsku odvodnju </t>
    </r>
    <r>
      <rPr>
        <sz val="10"/>
        <rFont val="Calibri"/>
        <family val="2"/>
      </rPr>
      <t xml:space="preserve"> na isplanirano dno kanalskog rova. Drenažnu cijev omotati geotekstilom i položiti na pripremljenu podlogu.</t>
    </r>
  </si>
  <si>
    <t>Nasipavanje  zelenih površina zemljanim materijalom dobivenim iz iskopa  u cilju formiranja terena (debljina  cca 10 cm). Stavkom obuhvatiti nasipavanje, razastiranje i zbijanje zemljanog materijala do modula stišljivosti Ms &gt; 20 MN/m2.</t>
  </si>
  <si>
    <t>Valjanje , planiranje i humusiranje površine zemljom iz iskopa u sloju d=5 cm te  sijanje trave i valjanje laganim valjkom. Obračun po m3 uređene i zatravljene površine.</t>
  </si>
  <si>
    <t>2.7.</t>
  </si>
  <si>
    <t>2.8.</t>
  </si>
  <si>
    <t>2.13.</t>
  </si>
  <si>
    <r>
      <t xml:space="preserve">Betoniranje </t>
    </r>
    <r>
      <rPr>
        <b/>
        <sz val="10"/>
        <color indexed="8"/>
        <rFont val="Calibri"/>
        <family val="2"/>
      </rPr>
      <t>kaskadne podne ploče</t>
    </r>
    <r>
      <rPr>
        <sz val="10"/>
        <color indexed="8"/>
        <rFont val="Calibri"/>
        <family val="2"/>
      </rPr>
      <t xml:space="preserve"> debljine </t>
    </r>
    <r>
      <rPr>
        <b/>
        <sz val="10"/>
        <rFont val="Calibri"/>
        <family val="2"/>
      </rPr>
      <t>d=20cm</t>
    </r>
    <r>
      <rPr>
        <sz val="10"/>
        <rFont val="Calibri"/>
        <family val="2"/>
      </rPr>
      <t xml:space="preserve"> </t>
    </r>
    <r>
      <rPr>
        <sz val="10"/>
        <color indexed="8"/>
        <rFont val="Calibri"/>
        <family val="2"/>
      </rPr>
      <t>na prethodno izvedenom sloju OD KAMENA</t>
    </r>
    <r>
      <rPr>
        <sz val="10"/>
        <rFont val="Calibri"/>
        <family val="2"/>
      </rPr>
      <t xml:space="preserve"> betonom C25/30</t>
    </r>
    <r>
      <rPr>
        <sz val="10"/>
        <color indexed="8"/>
        <rFont val="Calibri"/>
        <family val="2"/>
      </rPr>
      <t>, te odgovarajućom armaturOM danom u statičkom računu.  U ploči predvidjeti otvore za instalacije. U cijeni je uključena izrada odnosno dobava i prijevoz betona te strojna  ugradba i njega svježeg betona, kao i izrada dilatacijske reške.</t>
    </r>
  </si>
  <si>
    <r>
      <rPr>
        <b/>
        <sz val="10"/>
        <color indexed="8"/>
        <rFont val="Calibri"/>
        <family val="2"/>
      </rPr>
      <t xml:space="preserve">Strojni i ručni iskop </t>
    </r>
    <r>
      <rPr>
        <sz val="10"/>
        <color indexed="8"/>
        <rFont val="Calibri"/>
        <family val="2"/>
      </rPr>
      <t>(85%-15%) zemlje 3 kategorije za trakaste</t>
    </r>
    <r>
      <rPr>
        <b/>
        <sz val="10"/>
        <color indexed="8"/>
        <rFont val="Calibri"/>
        <family val="2"/>
      </rPr>
      <t xml:space="preserve"> temelje</t>
    </r>
    <r>
      <rPr>
        <sz val="10"/>
        <color indexed="8"/>
        <rFont val="Calibri"/>
        <family val="2"/>
      </rPr>
      <t>. Komplet s odvozom viška materijala i troškom deponiranja. Količina je data u zbijenom stanju.</t>
    </r>
  </si>
  <si>
    <r>
      <t xml:space="preserve">Nabava, doprema i izrada </t>
    </r>
    <r>
      <rPr>
        <b/>
        <sz val="10"/>
        <rFont val="Calibri"/>
        <family val="2"/>
      </rPr>
      <t>podložnog betona  C 8/10 za</t>
    </r>
    <r>
      <rPr>
        <sz val="10"/>
        <rFont val="Calibri"/>
        <family val="2"/>
      </rPr>
      <t xml:space="preserve"> </t>
    </r>
    <r>
      <rPr>
        <b/>
        <sz val="10"/>
        <rFont val="Calibri"/>
        <family val="2"/>
      </rPr>
      <t xml:space="preserve">drenažne cijevi </t>
    </r>
    <r>
      <rPr>
        <sz val="10"/>
        <rFont val="Calibri"/>
        <family val="2"/>
      </rPr>
      <t>na isplanirano dno kanalskog rova debljine 10 cm u širini rova. 
Obračun po m3.</t>
    </r>
  </si>
  <si>
    <r>
      <t xml:space="preserve">Nabava, doprema i ugradnja </t>
    </r>
    <r>
      <rPr>
        <b/>
        <sz val="10"/>
        <color indexed="8"/>
        <rFont val="Calibri"/>
        <family val="2"/>
      </rPr>
      <t>podložnog betona temeljnih traka betonom</t>
    </r>
    <r>
      <rPr>
        <sz val="10"/>
        <rFont val="Calibri"/>
        <family val="2"/>
      </rPr>
      <t xml:space="preserve"> C 8/10</t>
    </r>
    <r>
      <rPr>
        <sz val="10"/>
        <color indexed="10"/>
        <rFont val="Calibri"/>
        <family val="2"/>
      </rPr>
      <t xml:space="preserve">  </t>
    </r>
    <r>
      <rPr>
        <sz val="10"/>
        <color indexed="8"/>
        <rFont val="Calibri"/>
        <family val="2"/>
      </rPr>
      <t>u iskopu dimenzija prema danom projektu. U cijeni je uključena izrada odnosno dobava i prijevoz betona te strojna  ugradba i njega svježeg betona. Obračun po m3.</t>
    </r>
  </si>
  <si>
    <r>
      <t xml:space="preserve">Nabava, doprema i izrada </t>
    </r>
    <r>
      <rPr>
        <b/>
        <sz val="10"/>
        <rFont val="Calibri"/>
        <family val="2"/>
      </rPr>
      <t xml:space="preserve">završnog sloja kamena od kamenog agregata </t>
    </r>
    <r>
      <rPr>
        <sz val="10"/>
        <rFont val="Calibri"/>
        <family val="2"/>
      </rPr>
      <t>4/8 mm d=5cm  pristupne staze platou.  Posteljicu izvesti s potrebnim vlaženjem i nabijanjem vibronabijačem  udarne sile 40-130 kN s  ujednačenim zbijanjem i stupnjem zbijanja 60KN/m2.
Obračun po m3 ugrađenog agregata.</t>
    </r>
  </si>
  <si>
    <t>opločnici</t>
  </si>
  <si>
    <t>Obračun po m³ iskopanog materijala u sraslom stanju (predviđeno strojni iskop 80%, ručni iskop 20%).</t>
  </si>
  <si>
    <t>Obračun po kompletu izvedenog revizionog okna.</t>
  </si>
  <si>
    <r>
      <t>Dobava  i postavljanje</t>
    </r>
    <r>
      <rPr>
        <b/>
        <sz val="10"/>
        <rFont val="Calibri"/>
        <family val="2"/>
      </rPr>
      <t xml:space="preserve"> betonskih opločnika d=8cm, 50/50 cm na vanjske rubove i sve vertikalne plohe platoa</t>
    </r>
    <r>
      <rPr>
        <sz val="10"/>
        <rFont val="Calibri"/>
        <family val="2"/>
      </rPr>
      <t xml:space="preserve"> (čela kaskada, bočne strane rampe</t>
    </r>
    <r>
      <rPr>
        <b/>
        <sz val="10"/>
        <rFont val="Calibri"/>
        <family val="2"/>
      </rPr>
      <t>) uključujući i pričvršćivanje sidrenim vijcima</t>
    </r>
    <r>
      <rPr>
        <sz val="10"/>
        <rFont val="Calibri"/>
        <family val="2"/>
      </rPr>
      <t xml:space="preserve">. Opločnici se polažu na podlogu-cementni mort debljine 3 cm, sve  prema shemi polaganja i bojama po izboru projektanta, te se </t>
    </r>
    <r>
      <rPr>
        <b/>
        <sz val="10"/>
        <rFont val="Calibri"/>
        <family val="2"/>
      </rPr>
      <t>dodatno pričvršćuju sidrenim vijcima</t>
    </r>
    <r>
      <rPr>
        <sz val="10"/>
        <rFont val="Calibri"/>
        <family val="2"/>
      </rPr>
      <t>.  Fuge se popunjavaju suhim kvarcnim pijeskom granulacije 0-1 mm. Pijesak mora ući u reške, a višak počistiti metlom. Ovaj postupak ponoviti nekoliko puta, jer pijesak mora skroz popuniti predviđene reške. Gornja površina opločnika mora biti vodonepropusna, otporna na smrzavanje, sol i protuklizna - sa granitnim zrncima. U cijenu uključiti dobavu i postavljanje opločnjaka u sloj cementnog morta debljine 2-4cm, te sva spojna sredstva i kvarcni pijesak. Izvođač je dužan pribaviti svu potrebnu atestnu dokumentaciju.</t>
    </r>
  </si>
  <si>
    <r>
      <t>Dobava  i postavljanje</t>
    </r>
    <r>
      <rPr>
        <b/>
        <sz val="10"/>
        <rFont val="Calibri"/>
        <family val="2"/>
      </rPr>
      <t xml:space="preserve"> betonskih opločnika d=8cm, 50/50 cm za plato</t>
    </r>
    <r>
      <rPr>
        <sz val="10"/>
        <rFont val="Calibri"/>
        <family val="2"/>
      </rPr>
      <t>. Polažu se  u cementni mort debljine 3 cm, sve  prema shemi polaganja i bojama po izboru projektanta.  Fuge se popunjavaju suhim kvarcnim pijeskom granulacije 0-1 mm. Pijesak mora ući u reške, a višak počistiti metlom. Ovaj postupak ponoviti nekoliko puta, jer pijesak mora skroz popuniti predviđene reške. Gornja površina opločnika mora biti u nagibu, vodonepropusna, otporna na smrzavanje, sol i protuklizna - sa granitnim zrncima. U cijenu uključiti dobavu i postavljanje opločanjaka u sloj cementnog morta debljine 2-4cm i kvarcni pijesak. Izvođač je dužan pribaviti svu potrebnu atestnu dokumentaciju.</t>
    </r>
  </si>
  <si>
    <r>
      <t>Dobava  i postavljanje</t>
    </r>
    <r>
      <rPr>
        <b/>
        <sz val="10"/>
        <rFont val="Calibri"/>
        <family val="2"/>
      </rPr>
      <t xml:space="preserve"> betonskih opločnika d=8cm,  50/50 cm za pristupnu stazu do platoa</t>
    </r>
    <r>
      <rPr>
        <sz val="10"/>
        <rFont val="Calibri"/>
        <family val="2"/>
      </rPr>
      <t xml:space="preserve">. Polažu se  na ranije pripremljenu  podlogu prema shemi polaganja i bojama po izboru projektanta. </t>
    </r>
    <r>
      <rPr>
        <b/>
        <sz val="10"/>
        <rFont val="Calibri"/>
        <family val="2"/>
      </rPr>
      <t>Fuge se popunjavaju suhim kvarcnim pijeskom granulacije 0-1 mm</t>
    </r>
    <r>
      <rPr>
        <sz val="10"/>
        <rFont val="Calibri"/>
        <family val="2"/>
      </rPr>
      <t>. Pijesak mora ući u reške, a višak počistiti metlom. Ovaj postupak ponoviti nekoliko puta, jer pijesak mora skroz popuniti predviđene reške. Gornja površina opločnika mora biti u nagibu, vodonepropusna, otporna na mraz i sol i protuklizna - sa granitnim zrncima. U cijenu uključiti dobavu i postavljanje opločanjaka i kvarcni pijesak.  Izvođač je dužan pribaviti svu potrebnu atestnu dokumentaciju.</t>
    </r>
  </si>
  <si>
    <t>Montaža i spajanje podne svjetiljke za vanjsku rasvjetu komplet sa ugradnom aluminijskom kutijom, aluminijsko kućište, pokrov od ravnog kaljenog stakla, zaštita od zaprljanja IP67, stupanj mehaničke zaštite IK10, dimenzija 1240x120x125mm,  zajedno s materijalom potrebnim za montažu (svjetiljke se preuzimaju kod naručitelja, a položu jednim rubom na rubnjak)</t>
  </si>
  <si>
    <t>Montaža i spajanje podne svjetiljke za vanjsku rasvjetu komplet sa ugradnom aluminijskom kutijom, aluminijsko kućište, pokrov od ravnog kaljenog stakla, zaštita od zaprljanja IP67, stupanj mehaničke zaštite IK10, dimenzija  960x120x125mm,  zajedno s materijalom potrebnim za montažu (svjetiljke  se preuzimaju kod naručitelja, a položu jednim rubom na rubnjak)</t>
  </si>
  <si>
    <t>Montaža i spajanje reflektora za montažu na pod aluminijskog kućišta, sa staklenim difuzorom sastavljen od tri dijela - jedinica ožičenja, hladnjak i jedinica za emisiju svjetlosti, dimenzija cca 240 mm, ∅130 mm, IP66, zajedno s materijalom potrebnim za montažu (svjetiljke  se preuzimaju kod naručitelja).</t>
  </si>
  <si>
    <t>srednje raslinje-sadnice lavande</t>
  </si>
  <si>
    <t>visoko raslinje- kuglasti bagrem</t>
  </si>
  <si>
    <r>
      <rPr>
        <b/>
        <sz val="10"/>
        <color indexed="8"/>
        <rFont val="Calibri"/>
        <family val="2"/>
      </rPr>
      <t xml:space="preserve">Oplata                                                   
</t>
    </r>
    <r>
      <rPr>
        <sz val="10"/>
        <color indexed="8"/>
        <rFont val="Calibri"/>
        <family val="2"/>
      </rPr>
      <t>Nabava, postavljanje i demontaža  oplate za betoniranje trakastih temelja. U cijenu ulaze i podupirači. Obračun po m2</t>
    </r>
  </si>
  <si>
    <r>
      <rPr>
        <b/>
        <sz val="10"/>
        <color indexed="8"/>
        <rFont val="Calibri"/>
        <family val="2"/>
      </rPr>
      <t>Kombinirani strojno-ručni iskop tampon sloja</t>
    </r>
    <r>
      <rPr>
        <sz val="10"/>
        <color indexed="8"/>
        <rFont val="Calibri"/>
        <family val="2"/>
      </rPr>
      <t xml:space="preserve"> debljine u prosjeku 10 cm, bez obzira na kategoriju terena. U cijenu uključen utovar i odvoz iskopanog materijala na mjesnu deponiju s razastiranjem materijala. Komplet s odvozom viška materijala i troškom deponiranja.
Obračun radova po m3 iskopanog materijala u sraslom stanju.</t>
    </r>
  </si>
  <si>
    <r>
      <rPr>
        <b/>
        <sz val="10"/>
        <color indexed="8"/>
        <rFont val="Calibri"/>
        <family val="2"/>
      </rPr>
      <t>Kombinirani strojno-ručni iskop</t>
    </r>
    <r>
      <rPr>
        <sz val="10"/>
        <color indexed="8"/>
        <rFont val="Calibri"/>
        <family val="2"/>
      </rPr>
      <t xml:space="preserve"> </t>
    </r>
    <r>
      <rPr>
        <b/>
        <sz val="10"/>
        <color indexed="8"/>
        <rFont val="Calibri"/>
        <family val="2"/>
      </rPr>
      <t>drenažnog kanala</t>
    </r>
    <r>
      <rPr>
        <sz val="10"/>
        <color indexed="8"/>
        <rFont val="Calibri"/>
        <family val="2"/>
      </rPr>
      <t xml:space="preserve"> i kanala za postavljanje cijevi za priključak na oborinsku odvodnju  bez obzira na kategoriju terena s planiranjem dna kanala.
Obračun iskopa vršit će se prema idealnom profilu tj. prema vanjskim konturama. 
Predviđena dubina iskopa cca 60cm od  kote okolnog terena širina rova 60cm.
U cijenu ove stavke ulazi i potrebno razupiranje stranica kanala da ne dođe do obrušavanja, te crpljenje vode ukoliko se ista pojavi prilikom iskopa. Komplet s odvozom viška materijala i troškom deponiranja.
Obračun po m3 stvarno iskopanog materijala u sraslom stanju.</t>
    </r>
  </si>
  <si>
    <r>
      <rPr>
        <b/>
        <sz val="10"/>
        <color indexed="8"/>
        <rFont val="Calibri"/>
        <family val="2"/>
      </rPr>
      <t xml:space="preserve">Oplata </t>
    </r>
    <r>
      <rPr>
        <sz val="10"/>
        <color indexed="8"/>
        <rFont val="Calibri"/>
        <family val="2"/>
      </rPr>
      <t xml:space="preserve">                                            
Nabava, postavljanje i demontaža daščane oplate za betoniranje armiranobetonske ploče.
Oplatu izraditi od jelovih dasaka debljine 24 mm i fetni sa podupiračima, po točno označenim mjerama i premazati je starim uljem ili sličnim sredstvom. Demontirati je pažljivo i bez potresa. U cijenu ulaze i podupirači. Obračun po m2.</t>
    </r>
  </si>
  <si>
    <t>4. Nabava i dodavanje u jamu hidrogel preparata, min 50 g/jami</t>
  </si>
  <si>
    <r>
      <t>Nabava, doprema i ugradnja</t>
    </r>
    <r>
      <rPr>
        <b/>
        <sz val="10"/>
        <rFont val="Calibri"/>
        <family val="2"/>
      </rPr>
      <t xml:space="preserve"> donjeg nosivog sloja ispod pristupne staze </t>
    </r>
    <r>
      <rPr>
        <sz val="10"/>
        <rFont val="Calibri"/>
        <family val="2"/>
      </rPr>
      <t xml:space="preserve">od  kamenog agregata granulacije 0-50mm s razastiranjem, potrebnim vlaženjem i nabijanjem vibronabijačem  udarne sile 40-130 kN s  ujednačenim zbijanjem i stupnjem zbijanosti 60KN/m2. Jedinična cijena stavke </t>
    </r>
    <r>
      <rPr>
        <b/>
        <sz val="10"/>
        <rFont val="Calibri"/>
        <family val="2"/>
      </rPr>
      <t>uključuje postavljanje geotekstila</t>
    </r>
    <r>
      <rPr>
        <sz val="10"/>
        <rFont val="Calibri"/>
        <family val="2"/>
      </rPr>
      <t xml:space="preserve"> prije nasipavanja kamenog agregata, sav potreban rad, materijal i transporte za izradu opisanog rada.
Obračun radova po m3 kamenog agregata.</t>
    </r>
  </si>
  <si>
    <t>Obračun radova po m2 geotekstila.</t>
  </si>
  <si>
    <r>
      <t xml:space="preserve">Nabava, doprema i ugradnja </t>
    </r>
    <r>
      <rPr>
        <b/>
        <sz val="10"/>
        <rFont val="Calibri"/>
        <family val="2"/>
      </rPr>
      <t xml:space="preserve"> donjeg nosivog sloja ispod ploče platoa </t>
    </r>
    <r>
      <rPr>
        <sz val="10"/>
        <rFont val="Calibri"/>
        <family val="2"/>
      </rPr>
      <t xml:space="preserve">od drobljenog kamenog materijala granulacije 0-50mm s razastiranjem, potrebnim vlaženjem i nabijanjem vibronabijačem  udarne sile 40-130 kN s  ujednačenim zbijanjem i stupnjem zbijanosti 60KN/m2. Jedinična cijena stavke </t>
    </r>
    <r>
      <rPr>
        <b/>
        <sz val="10"/>
        <rFont val="Calibri"/>
        <family val="2"/>
      </rPr>
      <t>uključuje postavljanje geotekstila</t>
    </r>
    <r>
      <rPr>
        <sz val="10"/>
        <rFont val="Calibri"/>
        <family val="2"/>
      </rPr>
      <t>, sav potreban rad, materijal i transporte za izradu opisanog rada.
Obračun radova po m3 kamenog materijala.</t>
    </r>
  </si>
</sst>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quot;kn&quot;"/>
    <numFmt numFmtId="165" formatCode="#,##0.00&quot; kn&quot;"/>
    <numFmt numFmtId="166" formatCode="#,##0.00_ ;\-#,##0.00\ "/>
    <numFmt numFmtId="167" formatCode="0#"/>
  </numFmts>
  <fonts count="74">
    <font>
      <sz val="10"/>
      <name val="Arial"/>
      <family val="0"/>
    </font>
    <font>
      <sz val="11"/>
      <color indexed="8"/>
      <name val="Calibri"/>
      <family val="2"/>
    </font>
    <font>
      <b/>
      <sz val="18"/>
      <name val="Arial"/>
      <family val="2"/>
    </font>
    <font>
      <b/>
      <sz val="10"/>
      <name val="Arial"/>
      <family val="2"/>
    </font>
    <font>
      <b/>
      <sz val="12"/>
      <name val="Arial"/>
      <family val="2"/>
    </font>
    <font>
      <sz val="12"/>
      <name val="Arial"/>
      <family val="2"/>
    </font>
    <font>
      <b/>
      <sz val="10"/>
      <color indexed="8"/>
      <name val="Calibri"/>
      <family val="2"/>
    </font>
    <font>
      <sz val="10"/>
      <color indexed="8"/>
      <name val="Calibri"/>
      <family val="2"/>
    </font>
    <font>
      <vertAlign val="superscript"/>
      <sz val="10"/>
      <color indexed="8"/>
      <name val="Calibri"/>
      <family val="2"/>
    </font>
    <font>
      <sz val="10"/>
      <color indexed="10"/>
      <name val="Calibri"/>
      <family val="2"/>
    </font>
    <font>
      <sz val="10"/>
      <name val="Calibri"/>
      <family val="2"/>
    </font>
    <font>
      <b/>
      <sz val="10"/>
      <name val="Calibri"/>
      <family val="2"/>
    </font>
    <font>
      <vertAlign val="superscript"/>
      <sz val="10"/>
      <name val="Calibri"/>
      <family val="2"/>
    </font>
    <font>
      <sz val="12"/>
      <name val="CRO_Swiss_Light-Normal"/>
      <family val="0"/>
    </font>
    <font>
      <sz val="10"/>
      <name val="Times New Roman"/>
      <family val="1"/>
    </font>
    <font>
      <b/>
      <sz val="12"/>
      <name val="Times New Roman"/>
      <family val="1"/>
    </font>
    <font>
      <sz val="12"/>
      <name val="Times New Roman"/>
      <family val="1"/>
    </font>
    <font>
      <b/>
      <sz val="10"/>
      <name val="Times New Roman"/>
      <family val="1"/>
    </font>
    <font>
      <sz val="10"/>
      <name val="Symbol"/>
      <family val="1"/>
    </font>
    <font>
      <sz val="12"/>
      <color indexed="10"/>
      <name val="Arial"/>
      <family val="2"/>
    </font>
    <font>
      <sz val="10"/>
      <color indexed="10"/>
      <name val="Arial"/>
      <family val="2"/>
    </font>
    <font>
      <sz val="8"/>
      <color indexed="49"/>
      <name val="Calibri"/>
      <family val="2"/>
    </font>
    <font>
      <sz val="10"/>
      <color indexed="17"/>
      <name val="Calibri"/>
      <family val="2"/>
    </font>
    <font>
      <b/>
      <sz val="10"/>
      <color indexed="10"/>
      <name val="Calibri"/>
      <family val="2"/>
    </font>
    <font>
      <sz val="10"/>
      <color indexed="30"/>
      <name val="Arial"/>
      <family val="2"/>
    </font>
    <font>
      <b/>
      <sz val="9"/>
      <name val="Calibri"/>
      <family val="2"/>
    </font>
    <font>
      <b/>
      <sz val="12"/>
      <name val="Calibri"/>
      <family val="2"/>
    </font>
    <font>
      <sz val="10"/>
      <color indexed="10"/>
      <name val="Times New Roman"/>
      <family val="1"/>
    </font>
    <font>
      <b/>
      <sz val="12"/>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rgb="FFFF0000"/>
      <name val="Arial"/>
      <family val="2"/>
    </font>
    <font>
      <sz val="10"/>
      <color rgb="FFFF0000"/>
      <name val="Arial"/>
      <family val="2"/>
    </font>
    <font>
      <sz val="10"/>
      <color rgb="FFFF0000"/>
      <name val="Calibri"/>
      <family val="2"/>
    </font>
    <font>
      <sz val="8"/>
      <color theme="8" tint="-0.24997000396251678"/>
      <name val="Calibri"/>
      <family val="2"/>
    </font>
    <font>
      <sz val="10"/>
      <color rgb="FF00B050"/>
      <name val="Calibri"/>
      <family val="2"/>
    </font>
    <font>
      <b/>
      <sz val="10"/>
      <color rgb="FFFF0000"/>
      <name val="Calibri"/>
      <family val="2"/>
    </font>
    <font>
      <sz val="10"/>
      <color rgb="FF000000"/>
      <name val="Calibri"/>
      <family val="2"/>
    </font>
    <font>
      <sz val="10"/>
      <color rgb="FF0070C0"/>
      <name val="Arial"/>
      <family val="2"/>
    </font>
    <font>
      <sz val="10"/>
      <color theme="1"/>
      <name val="Calibri"/>
      <family val="2"/>
    </font>
    <font>
      <b/>
      <sz val="10"/>
      <color theme="1"/>
      <name val="Calibri"/>
      <family val="2"/>
    </font>
    <font>
      <sz val="10"/>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34"/>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style="thin"/>
    </border>
    <border>
      <left/>
      <right style="thin"/>
      <top style="thin"/>
      <bottom style="thin"/>
    </border>
    <border>
      <left style="thin">
        <color theme="0" tint="-0.4999699890613556"/>
      </left>
      <right style="thin">
        <color theme="1" tint="0.49998000264167786"/>
      </right>
      <top style="thin">
        <color theme="0" tint="-0.4999699890613556"/>
      </top>
      <bottom style="thin">
        <color theme="0" tint="-0.4999699890613556"/>
      </bottom>
    </border>
    <border>
      <left/>
      <right style="thin">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right/>
      <top style="thin"/>
      <bottom style="thin"/>
    </border>
    <border>
      <left/>
      <right/>
      <top style="thin"/>
      <bottom style="thin"/>
    </border>
    <border>
      <left style="thin">
        <color theme="0" tint="-0.4999699890613556"/>
      </left>
      <right style="thin">
        <color theme="0" tint="-0.4999699890613556"/>
      </right>
      <top style="thin">
        <color theme="1" tint="0.49998000264167786"/>
      </top>
      <bottom style="thin">
        <color theme="0" tint="-0.4999699890613556"/>
      </bottom>
    </border>
    <border>
      <left style="thin">
        <color theme="0" tint="-0.4999699890613556"/>
      </left>
      <right style="thin">
        <color theme="1" tint="0.49998000264167786"/>
      </right>
      <top style="thin">
        <color theme="1" tint="0.49998000264167786"/>
      </top>
      <bottom style="thin">
        <color theme="0" tint="-0.4999699890613556"/>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0" fillId="0" borderId="0">
      <alignment/>
      <protection/>
    </xf>
    <xf numFmtId="0" fontId="0" fillId="20" borderId="1" applyNumberFormat="0" applyFont="0" applyAlignment="0" applyProtection="0"/>
    <xf numFmtId="0" fontId="48" fillId="21" borderId="0" applyNumberFormat="0" applyBorder="0" applyAlignment="0" applyProtection="0"/>
    <xf numFmtId="0" fontId="0" fillId="0" borderId="0">
      <alignment/>
      <protection/>
    </xf>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9" fillId="28" borderId="2" applyNumberFormat="0" applyAlignment="0" applyProtection="0"/>
    <xf numFmtId="0" fontId="50" fillId="28" borderId="3" applyNumberFormat="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0" fillId="0" borderId="0">
      <alignment/>
      <protection/>
    </xf>
    <xf numFmtId="0" fontId="0" fillId="0" borderId="0">
      <alignment/>
      <protection/>
    </xf>
    <xf numFmtId="0" fontId="13" fillId="0" borderId="0" applyBorder="0">
      <alignment/>
      <protection/>
    </xf>
    <xf numFmtId="9" fontId="0" fillId="0" borderId="0" applyFont="0" applyFill="0" applyBorder="0" applyAlignment="0" applyProtection="0"/>
    <xf numFmtId="0" fontId="57" fillId="0" borderId="7" applyNumberFormat="0" applyFill="0" applyAlignment="0" applyProtection="0"/>
    <xf numFmtId="0" fontId="58" fillId="31" borderId="8"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7">
    <xf numFmtId="0" fontId="0" fillId="0" borderId="0" xfId="0" applyAlignment="1">
      <alignment/>
    </xf>
    <xf numFmtId="0" fontId="0" fillId="0" borderId="0" xfId="0" applyFont="1" applyAlignment="1">
      <alignment horizontal="justify" vertical="top"/>
    </xf>
    <xf numFmtId="49" fontId="0" fillId="0" borderId="0" xfId="0" applyNumberFormat="1" applyFont="1" applyAlignment="1">
      <alignment vertical="top"/>
    </xf>
    <xf numFmtId="2" fontId="0" fillId="0" borderId="0" xfId="0" applyNumberFormat="1" applyFont="1" applyAlignment="1">
      <alignment horizontal="center" vertical="top"/>
    </xf>
    <xf numFmtId="49" fontId="0" fillId="0" borderId="0" xfId="0" applyNumberFormat="1" applyFont="1" applyAlignment="1">
      <alignment horizontal="center" vertical="top"/>
    </xf>
    <xf numFmtId="4" fontId="0" fillId="0" borderId="0" xfId="0" applyNumberFormat="1" applyFont="1" applyAlignment="1">
      <alignment horizontal="center" vertical="top"/>
    </xf>
    <xf numFmtId="0" fontId="3" fillId="0" borderId="0" xfId="0" applyFont="1" applyAlignment="1">
      <alignment horizontal="center" vertical="top"/>
    </xf>
    <xf numFmtId="0" fontId="4" fillId="0" borderId="0" xfId="0" applyFont="1" applyAlignment="1">
      <alignment horizontal="justify" vertical="top"/>
    </xf>
    <xf numFmtId="49" fontId="5" fillId="0" borderId="0" xfId="0" applyNumberFormat="1" applyFont="1" applyAlignment="1">
      <alignment vertical="top"/>
    </xf>
    <xf numFmtId="2" fontId="5" fillId="0" borderId="0" xfId="0" applyNumberFormat="1" applyFont="1" applyAlignment="1">
      <alignment horizontal="center" vertical="top"/>
    </xf>
    <xf numFmtId="49" fontId="5" fillId="0" borderId="0" xfId="0" applyNumberFormat="1" applyFont="1" applyAlignment="1">
      <alignment horizontal="center" vertical="top"/>
    </xf>
    <xf numFmtId="0" fontId="4" fillId="0" borderId="0" xfId="0" applyFont="1" applyAlignment="1">
      <alignment vertical="top"/>
    </xf>
    <xf numFmtId="164" fontId="4" fillId="0" borderId="0" xfId="0" applyNumberFormat="1" applyFont="1" applyAlignment="1">
      <alignment horizontal="center" vertical="top"/>
    </xf>
    <xf numFmtId="49" fontId="4" fillId="0" borderId="0" xfId="0" applyNumberFormat="1" applyFont="1" applyAlignment="1">
      <alignment vertical="top"/>
    </xf>
    <xf numFmtId="49" fontId="5" fillId="33" borderId="0" xfId="0" applyNumberFormat="1" applyFont="1" applyFill="1" applyAlignment="1">
      <alignment horizontal="center" vertical="top"/>
    </xf>
    <xf numFmtId="0" fontId="5" fillId="33" borderId="0" xfId="0" applyFont="1" applyFill="1" applyAlignment="1">
      <alignment horizontal="justify" vertical="top" wrapText="1"/>
    </xf>
    <xf numFmtId="2" fontId="5" fillId="33" borderId="0" xfId="0" applyNumberFormat="1" applyFont="1" applyFill="1" applyAlignment="1">
      <alignment horizontal="center" vertical="top"/>
    </xf>
    <xf numFmtId="49" fontId="63" fillId="33" borderId="0" xfId="0" applyNumberFormat="1" applyFont="1" applyFill="1" applyAlignment="1">
      <alignment horizontal="center" vertical="top"/>
    </xf>
    <xf numFmtId="0" fontId="64" fillId="0" borderId="0" xfId="0" applyFont="1" applyAlignment="1">
      <alignment/>
    </xf>
    <xf numFmtId="0" fontId="0" fillId="0" borderId="0" xfId="0" applyFont="1" applyAlignment="1">
      <alignment/>
    </xf>
    <xf numFmtId="0" fontId="64" fillId="0" borderId="0" xfId="0" applyFont="1" applyAlignment="1">
      <alignment/>
    </xf>
    <xf numFmtId="0" fontId="3" fillId="0" borderId="0" xfId="0" applyFont="1" applyAlignment="1">
      <alignment/>
    </xf>
    <xf numFmtId="0" fontId="7" fillId="34" borderId="10" xfId="0" applyFont="1" applyFill="1" applyBorder="1" applyAlignment="1">
      <alignment horizontal="center" vertical="top"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center" wrapText="1"/>
    </xf>
    <xf numFmtId="0" fontId="6" fillId="35" borderId="10" xfId="0" applyFont="1" applyFill="1" applyBorder="1" applyAlignment="1">
      <alignment vertical="top" wrapText="1"/>
    </xf>
    <xf numFmtId="0" fontId="6" fillId="35" borderId="10" xfId="0" applyFont="1" applyFill="1" applyBorder="1" applyAlignment="1">
      <alignment vertical="center" wrapText="1"/>
    </xf>
    <xf numFmtId="0" fontId="6" fillId="35" borderId="10" xfId="0" applyFont="1" applyFill="1" applyBorder="1" applyAlignment="1">
      <alignment horizontal="center" wrapText="1"/>
    </xf>
    <xf numFmtId="0" fontId="6" fillId="35" borderId="10" xfId="0" applyFont="1" applyFill="1" applyBorder="1" applyAlignment="1">
      <alignment wrapText="1"/>
    </xf>
    <xf numFmtId="0" fontId="7" fillId="0" borderId="10" xfId="0" applyFont="1" applyBorder="1" applyAlignment="1">
      <alignment vertical="top" wrapText="1"/>
    </xf>
    <xf numFmtId="0" fontId="6" fillId="0" borderId="10" xfId="0" applyFont="1" applyBorder="1" applyAlignment="1">
      <alignment vertical="center" wrapText="1"/>
    </xf>
    <xf numFmtId="0" fontId="6" fillId="0" borderId="10" xfId="0" applyFont="1" applyBorder="1" applyAlignment="1">
      <alignment horizontal="center" wrapText="1"/>
    </xf>
    <xf numFmtId="0" fontId="6" fillId="0" borderId="10" xfId="0" applyFont="1" applyBorder="1" applyAlignment="1">
      <alignment wrapText="1"/>
    </xf>
    <xf numFmtId="0" fontId="7" fillId="0" borderId="10" xfId="0" applyFont="1" applyBorder="1" applyAlignment="1">
      <alignment vertical="center" wrapText="1"/>
    </xf>
    <xf numFmtId="0" fontId="7" fillId="0" borderId="10" xfId="0" applyFont="1" applyBorder="1" applyAlignment="1">
      <alignment horizontal="center" wrapText="1"/>
    </xf>
    <xf numFmtId="2" fontId="7" fillId="0" borderId="10" xfId="0" applyNumberFormat="1" applyFont="1" applyBorder="1" applyAlignment="1">
      <alignment wrapText="1"/>
    </xf>
    <xf numFmtId="0" fontId="65" fillId="0" borderId="10" xfId="0" applyFont="1" applyBorder="1" applyAlignment="1">
      <alignment horizontal="center" wrapText="1"/>
    </xf>
    <xf numFmtId="2" fontId="65" fillId="0" borderId="10" xfId="0" applyNumberFormat="1" applyFont="1" applyBorder="1" applyAlignment="1">
      <alignment wrapText="1"/>
    </xf>
    <xf numFmtId="0" fontId="7" fillId="35" borderId="10" xfId="0" applyFont="1" applyFill="1" applyBorder="1" applyAlignment="1">
      <alignment vertical="top" wrapText="1"/>
    </xf>
    <xf numFmtId="0" fontId="6" fillId="0" borderId="10" xfId="0" applyFont="1" applyBorder="1" applyAlignment="1">
      <alignment vertical="top" wrapText="1"/>
    </xf>
    <xf numFmtId="0" fontId="66" fillId="0" borderId="10" xfId="0" applyFont="1" applyBorder="1" applyAlignment="1">
      <alignment vertical="center" wrapText="1"/>
    </xf>
    <xf numFmtId="0" fontId="65" fillId="0" borderId="10" xfId="0" applyFont="1" applyBorder="1" applyAlignment="1">
      <alignment vertical="top" wrapText="1"/>
    </xf>
    <xf numFmtId="0" fontId="10" fillId="0" borderId="10" xfId="0" applyFont="1" applyBorder="1" applyAlignment="1">
      <alignment horizontal="center" wrapText="1"/>
    </xf>
    <xf numFmtId="0" fontId="10" fillId="0" borderId="10" xfId="0" applyFont="1" applyBorder="1" applyAlignment="1">
      <alignment vertical="top" wrapText="1"/>
    </xf>
    <xf numFmtId="0" fontId="10" fillId="0" borderId="10" xfId="0" applyFont="1" applyBorder="1" applyAlignment="1">
      <alignment horizontal="right" vertical="center" wrapText="1"/>
    </xf>
    <xf numFmtId="2" fontId="10" fillId="0" borderId="10" xfId="0" applyNumberFormat="1" applyFont="1" applyBorder="1" applyAlignment="1">
      <alignment wrapText="1"/>
    </xf>
    <xf numFmtId="0" fontId="7" fillId="35" borderId="10" xfId="0" applyFont="1" applyFill="1" applyBorder="1" applyAlignment="1">
      <alignment horizontal="center" wrapText="1"/>
    </xf>
    <xf numFmtId="2" fontId="7" fillId="35" borderId="10" xfId="0" applyNumberFormat="1" applyFont="1" applyFill="1" applyBorder="1" applyAlignment="1">
      <alignment wrapText="1"/>
    </xf>
    <xf numFmtId="0" fontId="10" fillId="0" borderId="10" xfId="0" applyFont="1" applyBorder="1" applyAlignment="1">
      <alignment vertical="center" wrapText="1"/>
    </xf>
    <xf numFmtId="0" fontId="66" fillId="0" borderId="10" xfId="0" applyFont="1" applyBorder="1" applyAlignment="1">
      <alignment horizontal="left" vertical="center" wrapText="1"/>
    </xf>
    <xf numFmtId="0" fontId="11" fillId="35" borderId="10" xfId="0" applyFont="1" applyFill="1" applyBorder="1" applyAlignment="1">
      <alignment vertical="top" wrapText="1"/>
    </xf>
    <xf numFmtId="0" fontId="10" fillId="35" borderId="10" xfId="0" applyFont="1" applyFill="1" applyBorder="1" applyAlignment="1">
      <alignment horizontal="center" wrapText="1"/>
    </xf>
    <xf numFmtId="2" fontId="10" fillId="35" borderId="10" xfId="0" applyNumberFormat="1" applyFont="1" applyFill="1" applyBorder="1" applyAlignment="1">
      <alignment wrapText="1"/>
    </xf>
    <xf numFmtId="0" fontId="11" fillId="0" borderId="10" xfId="0" applyFont="1" applyBorder="1" applyAlignment="1">
      <alignment vertical="top" wrapText="1"/>
    </xf>
    <xf numFmtId="0" fontId="67" fillId="35" borderId="10" xfId="0" applyFont="1" applyFill="1" applyBorder="1" applyAlignment="1">
      <alignment vertical="top" wrapText="1"/>
    </xf>
    <xf numFmtId="0" fontId="10" fillId="0" borderId="10" xfId="0" applyFont="1" applyBorder="1" applyAlignment="1">
      <alignment horizontal="left" vertical="center" wrapText="1"/>
    </xf>
    <xf numFmtId="0" fontId="0" fillId="0" borderId="10" xfId="0" applyBorder="1" applyAlignment="1">
      <alignment/>
    </xf>
    <xf numFmtId="16" fontId="10" fillId="0" borderId="10" xfId="0" applyNumberFormat="1" applyFont="1" applyBorder="1" applyAlignment="1">
      <alignment vertical="top" wrapText="1"/>
    </xf>
    <xf numFmtId="0" fontId="10" fillId="35" borderId="10" xfId="0" applyFont="1" applyFill="1" applyBorder="1" applyAlignment="1">
      <alignment vertical="top" wrapText="1"/>
    </xf>
    <xf numFmtId="0" fontId="7" fillId="34" borderId="10" xfId="0" applyFont="1" applyFill="1" applyBorder="1" applyAlignment="1">
      <alignment vertical="top" wrapText="1"/>
    </xf>
    <xf numFmtId="0" fontId="6" fillId="34" borderId="10" xfId="0" applyFont="1" applyFill="1" applyBorder="1" applyAlignment="1">
      <alignment vertical="top" wrapText="1"/>
    </xf>
    <xf numFmtId="0" fontId="7" fillId="34" borderId="10" xfId="0" applyFont="1" applyFill="1" applyBorder="1" applyAlignment="1">
      <alignment horizontal="center" wrapText="1"/>
    </xf>
    <xf numFmtId="2" fontId="7" fillId="34" borderId="10" xfId="0" applyNumberFormat="1" applyFont="1" applyFill="1" applyBorder="1" applyAlignment="1">
      <alignment wrapText="1"/>
    </xf>
    <xf numFmtId="0" fontId="68" fillId="0" borderId="10" xfId="0" applyFont="1" applyBorder="1" applyAlignment="1">
      <alignment vertical="center" wrapText="1"/>
    </xf>
    <xf numFmtId="0" fontId="11" fillId="0" borderId="10" xfId="0" applyFont="1" applyBorder="1" applyAlignment="1">
      <alignment vertical="center" wrapText="1"/>
    </xf>
    <xf numFmtId="0" fontId="0" fillId="0" borderId="10" xfId="0" applyBorder="1" applyAlignment="1">
      <alignment vertical="top"/>
    </xf>
    <xf numFmtId="0" fontId="69" fillId="0" borderId="10" xfId="0" applyFont="1" applyBorder="1" applyAlignment="1">
      <alignment horizontal="left" vertical="top" wrapText="1"/>
    </xf>
    <xf numFmtId="0" fontId="10" fillId="0" borderId="10" xfId="0" applyFont="1" applyBorder="1" applyAlignment="1">
      <alignment horizontal="left" vertical="top" wrapText="1"/>
    </xf>
    <xf numFmtId="4" fontId="69" fillId="0" borderId="10" xfId="0" applyNumberFormat="1" applyFont="1" applyBorder="1" applyAlignment="1">
      <alignment horizontal="right" wrapText="1"/>
    </xf>
    <xf numFmtId="2" fontId="69" fillId="0" borderId="10" xfId="0" applyNumberFormat="1" applyFont="1" applyBorder="1" applyAlignment="1">
      <alignment horizontal="right" wrapText="1"/>
    </xf>
    <xf numFmtId="0" fontId="10" fillId="0" borderId="11" xfId="0" applyFont="1" applyBorder="1" applyAlignment="1">
      <alignment/>
    </xf>
    <xf numFmtId="49" fontId="10" fillId="0" borderId="10" xfId="0" applyNumberFormat="1" applyFont="1" applyBorder="1" applyAlignment="1">
      <alignment horizontal="left" vertical="top" wrapText="1"/>
    </xf>
    <xf numFmtId="0" fontId="10" fillId="0" borderId="0" xfId="0" applyFont="1" applyBorder="1" applyAlignment="1">
      <alignment/>
    </xf>
    <xf numFmtId="0" fontId="70" fillId="0" borderId="0" xfId="0" applyFont="1" applyAlignment="1">
      <alignment/>
    </xf>
    <xf numFmtId="0" fontId="0" fillId="0" borderId="0" xfId="0" applyBorder="1" applyAlignment="1">
      <alignment/>
    </xf>
    <xf numFmtId="0" fontId="7" fillId="0" borderId="0" xfId="0" applyFont="1" applyFill="1" applyBorder="1" applyAlignment="1">
      <alignment horizontal="left" vertical="top" wrapText="1"/>
    </xf>
    <xf numFmtId="0" fontId="6" fillId="0" borderId="0" xfId="0" applyFont="1" applyFill="1" applyBorder="1" applyAlignment="1">
      <alignment horizontal="right" vertical="center" wrapText="1"/>
    </xf>
    <xf numFmtId="0" fontId="10" fillId="0" borderId="12" xfId="0" applyFont="1" applyBorder="1" applyAlignment="1">
      <alignment/>
    </xf>
    <xf numFmtId="0" fontId="3" fillId="0" borderId="0" xfId="0" applyFont="1" applyBorder="1" applyAlignment="1">
      <alignment/>
    </xf>
    <xf numFmtId="0" fontId="0" fillId="0" borderId="0" xfId="0" applyFont="1" applyBorder="1" applyAlignment="1">
      <alignment/>
    </xf>
    <xf numFmtId="0" fontId="64" fillId="0" borderId="0" xfId="0" applyFont="1" applyBorder="1" applyAlignment="1">
      <alignment/>
    </xf>
    <xf numFmtId="0" fontId="70" fillId="0" borderId="0" xfId="0" applyFont="1" applyBorder="1" applyAlignment="1">
      <alignment/>
    </xf>
    <xf numFmtId="0" fontId="64" fillId="0" borderId="0" xfId="0" applyFont="1" applyBorder="1" applyAlignment="1">
      <alignment/>
    </xf>
    <xf numFmtId="4" fontId="7" fillId="35" borderId="13" xfId="0" applyNumberFormat="1" applyFont="1" applyFill="1" applyBorder="1" applyAlignment="1">
      <alignment wrapText="1"/>
    </xf>
    <xf numFmtId="4" fontId="7" fillId="0" borderId="13" xfId="0" applyNumberFormat="1" applyFont="1" applyBorder="1" applyAlignment="1">
      <alignment wrapText="1"/>
    </xf>
    <xf numFmtId="0" fontId="6" fillId="34" borderId="13" xfId="0" applyFont="1" applyFill="1" applyBorder="1" applyAlignment="1">
      <alignment horizontal="center" wrapText="1"/>
    </xf>
    <xf numFmtId="0" fontId="6" fillId="35" borderId="13" xfId="0" applyFont="1" applyFill="1" applyBorder="1" applyAlignment="1">
      <alignment wrapText="1"/>
    </xf>
    <xf numFmtId="0" fontId="6" fillId="0" borderId="13" xfId="0" applyFont="1" applyBorder="1" applyAlignment="1">
      <alignment wrapText="1"/>
    </xf>
    <xf numFmtId="4" fontId="10" fillId="0" borderId="13" xfId="0" applyNumberFormat="1" applyFont="1" applyBorder="1" applyAlignment="1">
      <alignment wrapText="1"/>
    </xf>
    <xf numFmtId="4" fontId="6" fillId="35" borderId="13" xfId="0" applyNumberFormat="1" applyFont="1" applyFill="1" applyBorder="1" applyAlignment="1">
      <alignment wrapText="1"/>
    </xf>
    <xf numFmtId="4" fontId="65" fillId="0" borderId="13" xfId="0" applyNumberFormat="1" applyFont="1" applyBorder="1" applyAlignment="1">
      <alignment wrapText="1"/>
    </xf>
    <xf numFmtId="165" fontId="11" fillId="0" borderId="13" xfId="0" applyNumberFormat="1" applyFont="1" applyBorder="1" applyAlignment="1">
      <alignment horizontal="right" wrapText="1"/>
    </xf>
    <xf numFmtId="4" fontId="10" fillId="0" borderId="13" xfId="0" applyNumberFormat="1" applyFont="1" applyBorder="1" applyAlignment="1">
      <alignment horizontal="right" wrapText="1"/>
    </xf>
    <xf numFmtId="4" fontId="10" fillId="35" borderId="13" xfId="0" applyNumberFormat="1" applyFont="1" applyFill="1" applyBorder="1" applyAlignment="1">
      <alignment wrapText="1"/>
    </xf>
    <xf numFmtId="4" fontId="11" fillId="35" borderId="13" xfId="0" applyNumberFormat="1" applyFont="1" applyFill="1" applyBorder="1" applyAlignment="1">
      <alignment wrapText="1"/>
    </xf>
    <xf numFmtId="4" fontId="11" fillId="0" borderId="13" xfId="0" applyNumberFormat="1" applyFont="1" applyBorder="1" applyAlignment="1">
      <alignment wrapText="1"/>
    </xf>
    <xf numFmtId="4" fontId="6" fillId="0" borderId="14" xfId="0" applyNumberFormat="1" applyFont="1" applyFill="1" applyBorder="1" applyAlignment="1">
      <alignment wrapText="1"/>
    </xf>
    <xf numFmtId="4" fontId="7" fillId="34" borderId="13" xfId="0" applyNumberFormat="1" applyFont="1" applyFill="1" applyBorder="1" applyAlignment="1">
      <alignment wrapText="1"/>
    </xf>
    <xf numFmtId="4" fontId="68" fillId="0" borderId="13" xfId="0" applyNumberFormat="1" applyFont="1" applyBorder="1" applyAlignment="1">
      <alignment wrapText="1"/>
    </xf>
    <xf numFmtId="0" fontId="0" fillId="0" borderId="13" xfId="0" applyBorder="1" applyAlignment="1">
      <alignment/>
    </xf>
    <xf numFmtId="0" fontId="7" fillId="34" borderId="15" xfId="0" applyFont="1" applyFill="1" applyBorder="1" applyAlignment="1">
      <alignment horizontal="center" vertical="top" wrapText="1"/>
    </xf>
    <xf numFmtId="0" fontId="6" fillId="34" borderId="15" xfId="0" applyFont="1" applyFill="1" applyBorder="1" applyAlignment="1">
      <alignment horizontal="center" vertical="center" wrapText="1"/>
    </xf>
    <xf numFmtId="0" fontId="6" fillId="34" borderId="15" xfId="0" applyFont="1" applyFill="1" applyBorder="1" applyAlignment="1">
      <alignment horizontal="center" wrapText="1"/>
    </xf>
    <xf numFmtId="0" fontId="71" fillId="0" borderId="15" xfId="0" applyFont="1" applyBorder="1" applyAlignment="1">
      <alignment/>
    </xf>
    <xf numFmtId="0" fontId="11" fillId="0" borderId="15" xfId="0" applyFont="1" applyBorder="1" applyAlignment="1" applyProtection="1">
      <alignment horizontal="center" vertical="top"/>
      <protection locked="0"/>
    </xf>
    <xf numFmtId="0" fontId="10" fillId="0" borderId="15" xfId="0" applyFont="1" applyBorder="1" applyAlignment="1">
      <alignment wrapText="1"/>
    </xf>
    <xf numFmtId="0" fontId="10" fillId="0" borderId="15" xfId="0" applyFont="1" applyBorder="1" applyAlignment="1" applyProtection="1">
      <alignment horizontal="center"/>
      <protection locked="0"/>
    </xf>
    <xf numFmtId="166" fontId="10" fillId="0" borderId="15" xfId="0" applyNumberFormat="1" applyFont="1" applyBorder="1" applyAlignment="1" applyProtection="1">
      <alignment/>
      <protection locked="0"/>
    </xf>
    <xf numFmtId="166" fontId="10" fillId="0" borderId="15" xfId="0" applyNumberFormat="1" applyFont="1" applyBorder="1" applyAlignment="1" applyProtection="1">
      <alignment horizontal="right"/>
      <protection locked="0"/>
    </xf>
    <xf numFmtId="0" fontId="11" fillId="36" borderId="15" xfId="0" applyFont="1" applyFill="1" applyBorder="1" applyAlignment="1" applyProtection="1">
      <alignment horizontal="center" vertical="center"/>
      <protection locked="0"/>
    </xf>
    <xf numFmtId="0" fontId="11" fillId="36" borderId="15" xfId="0" applyFont="1" applyFill="1" applyBorder="1" applyAlignment="1">
      <alignment horizontal="left" vertical="center" wrapText="1"/>
    </xf>
    <xf numFmtId="166" fontId="11" fillId="36" borderId="15" xfId="0" applyNumberFormat="1" applyFont="1" applyFill="1" applyBorder="1" applyAlignment="1" applyProtection="1">
      <alignment vertical="center"/>
      <protection locked="0"/>
    </xf>
    <xf numFmtId="166" fontId="11" fillId="36" borderId="15" xfId="0" applyNumberFormat="1" applyFont="1" applyFill="1" applyBorder="1" applyAlignment="1" applyProtection="1">
      <alignment horizontal="right" vertical="center"/>
      <protection locked="0"/>
    </xf>
    <xf numFmtId="0" fontId="71" fillId="0" borderId="15" xfId="0" applyFont="1" applyBorder="1" applyAlignment="1">
      <alignment vertical="center"/>
    </xf>
    <xf numFmtId="0" fontId="25" fillId="0" borderId="15" xfId="0" applyFont="1" applyBorder="1" applyAlignment="1">
      <alignment horizontal="center" vertical="center" wrapText="1"/>
    </xf>
    <xf numFmtId="0" fontId="11" fillId="0" borderId="15" xfId="0" applyFont="1" applyBorder="1" applyAlignment="1">
      <alignment horizontal="justify" vertical="top" wrapText="1"/>
    </xf>
    <xf numFmtId="0" fontId="11" fillId="0" borderId="15" xfId="0" applyFont="1" applyBorder="1" applyAlignment="1">
      <alignment horizontal="center" wrapText="1"/>
    </xf>
    <xf numFmtId="4" fontId="11" fillId="0" borderId="15" xfId="0" applyNumberFormat="1" applyFont="1" applyBorder="1" applyAlignment="1">
      <alignment horizontal="right" wrapText="1"/>
    </xf>
    <xf numFmtId="4" fontId="11" fillId="0" borderId="15" xfId="0" applyNumberFormat="1" applyFont="1" applyBorder="1" applyAlignment="1" applyProtection="1">
      <alignment horizontal="right" wrapText="1"/>
      <protection locked="0"/>
    </xf>
    <xf numFmtId="0" fontId="7" fillId="0" borderId="15" xfId="0" applyFont="1" applyBorder="1" applyAlignment="1">
      <alignment vertical="center" wrapText="1"/>
    </xf>
    <xf numFmtId="0" fontId="10" fillId="0" borderId="15" xfId="0" applyFont="1" applyBorder="1" applyAlignment="1">
      <alignment horizontal="justify" vertical="top" wrapText="1"/>
    </xf>
    <xf numFmtId="49" fontId="25" fillId="0" borderId="15" xfId="52" applyNumberFormat="1" applyFont="1" applyBorder="1" applyAlignment="1">
      <alignment horizontal="center" vertical="top" wrapText="1"/>
      <protection/>
    </xf>
    <xf numFmtId="0" fontId="10" fillId="0" borderId="15" xfId="0" applyFont="1" applyBorder="1" applyAlignment="1">
      <alignment horizontal="center" wrapText="1"/>
    </xf>
    <xf numFmtId="4" fontId="10" fillId="0" borderId="15" xfId="0" applyNumberFormat="1" applyFont="1" applyBorder="1" applyAlignment="1">
      <alignment horizontal="right" wrapText="1"/>
    </xf>
    <xf numFmtId="4" fontId="10" fillId="0" borderId="15" xfId="0" applyNumberFormat="1" applyFont="1" applyBorder="1" applyAlignment="1" applyProtection="1">
      <alignment horizontal="right" wrapText="1"/>
      <protection locked="0"/>
    </xf>
    <xf numFmtId="0" fontId="10" fillId="0" borderId="15" xfId="0" applyFont="1" applyBorder="1" applyAlignment="1">
      <alignment horizontal="justify" vertical="top"/>
    </xf>
    <xf numFmtId="0" fontId="7" fillId="0" borderId="15" xfId="0" applyFont="1" applyBorder="1" applyAlignment="1">
      <alignment horizontal="left" vertical="top" wrapText="1"/>
    </xf>
    <xf numFmtId="49" fontId="11" fillId="36" borderId="15" xfId="52" applyNumberFormat="1" applyFont="1" applyFill="1" applyBorder="1" applyAlignment="1">
      <alignment horizontal="center" vertical="center" wrapText="1"/>
      <protection/>
    </xf>
    <xf numFmtId="0" fontId="11" fillId="36" borderId="15" xfId="0" applyFont="1" applyFill="1" applyBorder="1" applyAlignment="1">
      <alignment horizontal="right" wrapText="1"/>
    </xf>
    <xf numFmtId="0" fontId="10" fillId="36" borderId="15" xfId="0" applyFont="1" applyFill="1" applyBorder="1" applyAlignment="1">
      <alignment horizontal="center" wrapText="1"/>
    </xf>
    <xf numFmtId="4" fontId="10" fillId="36" borderId="15" xfId="0" applyNumberFormat="1" applyFont="1" applyFill="1" applyBorder="1" applyAlignment="1">
      <alignment horizontal="right" wrapText="1"/>
    </xf>
    <xf numFmtId="4" fontId="10" fillId="36" borderId="15" xfId="0" applyNumberFormat="1" applyFont="1" applyFill="1" applyBorder="1" applyAlignment="1" applyProtection="1">
      <alignment horizontal="right" wrapText="1"/>
      <protection locked="0"/>
    </xf>
    <xf numFmtId="0" fontId="11" fillId="36" borderId="15" xfId="0" applyFont="1" applyFill="1" applyBorder="1" applyAlignment="1" applyProtection="1">
      <alignment horizontal="left" vertical="center"/>
      <protection locked="0"/>
    </xf>
    <xf numFmtId="166" fontId="11" fillId="36" borderId="15" xfId="0" applyNumberFormat="1" applyFont="1" applyFill="1" applyBorder="1" applyAlignment="1" applyProtection="1">
      <alignment horizontal="left" vertical="center"/>
      <protection locked="0"/>
    </xf>
    <xf numFmtId="0" fontId="11" fillId="0" borderId="15" xfId="0" applyFont="1" applyBorder="1" applyAlignment="1">
      <alignment horizontal="center" vertical="center" wrapText="1"/>
    </xf>
    <xf numFmtId="0" fontId="10" fillId="0" borderId="15" xfId="0" applyFont="1" applyBorder="1" applyAlignment="1" quotePrefix="1">
      <alignment horizontal="justify" vertical="top" wrapText="1"/>
    </xf>
    <xf numFmtId="0" fontId="10" fillId="0" borderId="15" xfId="0" applyFont="1" applyBorder="1" applyAlignment="1">
      <alignment horizontal="left" vertical="top" wrapText="1"/>
    </xf>
    <xf numFmtId="0" fontId="10" fillId="0" borderId="15" xfId="0" applyFont="1" applyBorder="1" applyAlignment="1">
      <alignment horizontal="center" wrapText="1"/>
    </xf>
    <xf numFmtId="4" fontId="10" fillId="0" borderId="15" xfId="0" applyNumberFormat="1" applyFont="1" applyBorder="1" applyAlignment="1">
      <alignment wrapText="1"/>
    </xf>
    <xf numFmtId="4" fontId="10" fillId="0" borderId="15" xfId="0" applyNumberFormat="1" applyFont="1" applyBorder="1" applyAlignment="1">
      <alignment horizontal="center" wrapText="1"/>
    </xf>
    <xf numFmtId="0" fontId="0" fillId="0" borderId="15" xfId="0" applyFont="1" applyBorder="1" applyAlignment="1">
      <alignment/>
    </xf>
    <xf numFmtId="0" fontId="10" fillId="0" borderId="15" xfId="0" applyFont="1" applyBorder="1" applyAlignment="1">
      <alignment vertical="center" wrapText="1"/>
    </xf>
    <xf numFmtId="49" fontId="11" fillId="0" borderId="15" xfId="52" applyNumberFormat="1" applyFont="1" applyBorder="1" applyAlignment="1">
      <alignment horizontal="center" vertical="top" wrapText="1"/>
      <protection/>
    </xf>
    <xf numFmtId="0" fontId="11" fillId="0" borderId="15" xfId="0" applyFont="1" applyBorder="1" applyAlignment="1">
      <alignment vertical="top"/>
    </xf>
    <xf numFmtId="0" fontId="10" fillId="0" borderId="15" xfId="52" applyFont="1" applyBorder="1" applyAlignment="1" quotePrefix="1">
      <alignment wrapText="1"/>
      <protection/>
    </xf>
    <xf numFmtId="0" fontId="10" fillId="0" borderId="15" xfId="52" applyFont="1" applyBorder="1" applyAlignment="1">
      <alignment wrapText="1"/>
      <protection/>
    </xf>
    <xf numFmtId="0" fontId="10" fillId="0" borderId="15" xfId="52" applyFont="1" applyBorder="1" applyAlignment="1">
      <alignment horizontal="center"/>
      <protection/>
    </xf>
    <xf numFmtId="3" fontId="10" fillId="0" borderId="15" xfId="0" applyNumberFormat="1" applyFont="1" applyBorder="1" applyAlignment="1">
      <alignment horizontal="right" wrapText="1"/>
    </xf>
    <xf numFmtId="0" fontId="10" fillId="0" borderId="15" xfId="53" applyFont="1" applyBorder="1" applyAlignment="1">
      <alignment wrapText="1"/>
      <protection/>
    </xf>
    <xf numFmtId="0" fontId="10" fillId="0" borderId="15" xfId="0" applyFont="1" applyBorder="1" applyAlignment="1" quotePrefix="1">
      <alignment horizontal="right"/>
    </xf>
    <xf numFmtId="3" fontId="10" fillId="0" borderId="15" xfId="54" applyNumberFormat="1" applyFont="1" applyBorder="1" applyAlignment="1">
      <alignment horizontal="right"/>
      <protection/>
    </xf>
    <xf numFmtId="0" fontId="7" fillId="0" borderId="15" xfId="0" applyFont="1" applyBorder="1" applyAlignment="1" applyProtection="1">
      <alignment horizontal="left" vertical="top" wrapText="1"/>
      <protection locked="0"/>
    </xf>
    <xf numFmtId="0" fontId="26" fillId="0" borderId="15" xfId="0" applyFont="1" applyBorder="1" applyAlignment="1">
      <alignment wrapText="1"/>
    </xf>
    <xf numFmtId="0" fontId="11" fillId="36" borderId="15" xfId="0" applyFont="1" applyFill="1" applyBorder="1" applyAlignment="1" applyProtection="1">
      <alignment horizontal="center" vertical="top"/>
      <protection locked="0"/>
    </xf>
    <xf numFmtId="0" fontId="10" fillId="36" borderId="15" xfId="0" applyFont="1" applyFill="1" applyBorder="1" applyAlignment="1" applyProtection="1">
      <alignment horizontal="center"/>
      <protection locked="0"/>
    </xf>
    <xf numFmtId="166" fontId="10" fillId="36" borderId="15" xfId="0" applyNumberFormat="1" applyFont="1" applyFill="1" applyBorder="1" applyAlignment="1" applyProtection="1">
      <alignment/>
      <protection locked="0"/>
    </xf>
    <xf numFmtId="166" fontId="10" fillId="36" borderId="15" xfId="0" applyNumberFormat="1" applyFont="1" applyFill="1" applyBorder="1" applyAlignment="1" applyProtection="1">
      <alignment horizontal="right"/>
      <protection locked="0"/>
    </xf>
    <xf numFmtId="0" fontId="11" fillId="36" borderId="15" xfId="0" applyFont="1" applyFill="1" applyBorder="1" applyAlignment="1">
      <alignment horizontal="right" vertical="center" wrapText="1"/>
    </xf>
    <xf numFmtId="0" fontId="11" fillId="0" borderId="15" xfId="0" applyFont="1" applyBorder="1" applyAlignment="1">
      <alignment horizontal="center" vertical="top"/>
    </xf>
    <xf numFmtId="166" fontId="10" fillId="0" borderId="15" xfId="0" applyNumberFormat="1" applyFont="1" applyBorder="1" applyAlignment="1">
      <alignment/>
    </xf>
    <xf numFmtId="166" fontId="10" fillId="0" borderId="15" xfId="0" applyNumberFormat="1" applyFont="1" applyBorder="1" applyAlignment="1">
      <alignment horizontal="right"/>
    </xf>
    <xf numFmtId="0" fontId="72" fillId="0" borderId="15" xfId="0" applyFont="1" applyBorder="1" applyAlignment="1">
      <alignment horizontal="center" vertical="top"/>
    </xf>
    <xf numFmtId="0" fontId="71" fillId="0" borderId="15" xfId="0" applyFont="1" applyBorder="1" applyAlignment="1">
      <alignment wrapText="1"/>
    </xf>
    <xf numFmtId="0" fontId="10" fillId="0" borderId="15" xfId="0" applyFont="1" applyBorder="1" applyAlignment="1">
      <alignment horizontal="center"/>
    </xf>
    <xf numFmtId="0" fontId="71" fillId="0" borderId="15" xfId="0" applyFont="1" applyBorder="1" applyAlignment="1">
      <alignment horizontal="right"/>
    </xf>
    <xf numFmtId="0" fontId="71" fillId="0" borderId="15" xfId="0" applyFont="1" applyBorder="1" applyAlignment="1">
      <alignment horizontal="center"/>
    </xf>
    <xf numFmtId="0" fontId="0" fillId="0" borderId="0" xfId="0"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164" fontId="4" fillId="0" borderId="18" xfId="0" applyNumberFormat="1"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164" fontId="5" fillId="0" borderId="18" xfId="0" applyNumberFormat="1" applyFont="1" applyBorder="1" applyAlignment="1">
      <alignment horizontal="center" vertical="center"/>
    </xf>
    <xf numFmtId="0" fontId="5" fillId="0" borderId="0" xfId="0" applyFont="1" applyAlignment="1">
      <alignment vertical="top"/>
    </xf>
    <xf numFmtId="164" fontId="5" fillId="0" borderId="0" xfId="0" applyNumberFormat="1" applyFont="1" applyAlignment="1">
      <alignment horizontal="center" vertical="top"/>
    </xf>
    <xf numFmtId="0" fontId="0" fillId="0" borderId="19" xfId="0" applyBorder="1" applyAlignment="1">
      <alignment/>
    </xf>
    <xf numFmtId="3" fontId="73" fillId="0" borderId="0" xfId="0" applyNumberFormat="1" applyFont="1" applyAlignment="1">
      <alignment horizontal="right" vertical="top"/>
    </xf>
    <xf numFmtId="167" fontId="73" fillId="0" borderId="0" xfId="0" applyNumberFormat="1" applyFont="1" applyAlignment="1">
      <alignment horizontal="left" vertical="top"/>
    </xf>
    <xf numFmtId="0" fontId="73" fillId="0" borderId="0" xfId="0" applyFont="1" applyAlignment="1">
      <alignment horizontal="justify" vertical="top" wrapText="1"/>
    </xf>
    <xf numFmtId="0" fontId="73" fillId="0" borderId="0" xfId="0" applyFont="1" applyAlignment="1">
      <alignment wrapText="1"/>
    </xf>
    <xf numFmtId="0" fontId="73" fillId="0" borderId="0" xfId="0" applyFont="1" applyAlignment="1">
      <alignment horizontal="center"/>
    </xf>
    <xf numFmtId="0" fontId="73" fillId="0" borderId="0" xfId="0" applyFont="1" applyAlignment="1">
      <alignment/>
    </xf>
    <xf numFmtId="0" fontId="14" fillId="0" borderId="0" xfId="0" applyFont="1" applyAlignment="1">
      <alignment/>
    </xf>
    <xf numFmtId="0" fontId="14" fillId="0" borderId="0" xfId="0" applyFont="1" applyAlignment="1">
      <alignment horizontal="left" vertical="top" wrapText="1"/>
    </xf>
    <xf numFmtId="3" fontId="14" fillId="0" borderId="0" xfId="0" applyNumberFormat="1" applyFont="1" applyAlignment="1">
      <alignment horizontal="right" vertical="top"/>
    </xf>
    <xf numFmtId="167" fontId="14" fillId="0" borderId="0" xfId="0" applyNumberFormat="1" applyFont="1" applyAlignment="1">
      <alignment horizontal="left" vertical="top"/>
    </xf>
    <xf numFmtId="0" fontId="14" fillId="0" borderId="0" xfId="0" applyFont="1" applyAlignment="1">
      <alignment horizontal="justify" vertical="top" wrapText="1"/>
    </xf>
    <xf numFmtId="0" fontId="14" fillId="0" borderId="0" xfId="0" applyFont="1" applyAlignment="1">
      <alignment wrapText="1"/>
    </xf>
    <xf numFmtId="0" fontId="14" fillId="0" borderId="0" xfId="0" applyFont="1" applyAlignment="1">
      <alignment horizontal="center"/>
    </xf>
    <xf numFmtId="0" fontId="14" fillId="0" borderId="0" xfId="0" applyFont="1" applyAlignment="1">
      <alignment horizontal="center" wrapText="1"/>
    </xf>
    <xf numFmtId="3" fontId="17" fillId="37" borderId="0" xfId="0" applyNumberFormat="1" applyFont="1" applyFill="1" applyAlignment="1">
      <alignment horizontal="left" vertical="top"/>
    </xf>
    <xf numFmtId="167" fontId="17" fillId="37" borderId="0" xfId="0" applyNumberFormat="1" applyFont="1" applyFill="1" applyAlignment="1">
      <alignment horizontal="left" vertical="top"/>
    </xf>
    <xf numFmtId="0" fontId="17" fillId="37" borderId="0" xfId="0" applyFont="1" applyFill="1" applyAlignment="1">
      <alignment horizontal="justify" vertical="top" wrapText="1"/>
    </xf>
    <xf numFmtId="0" fontId="17" fillId="37" borderId="0" xfId="0" applyFont="1" applyFill="1" applyAlignment="1">
      <alignment/>
    </xf>
    <xf numFmtId="0" fontId="14" fillId="0" borderId="0" xfId="0" applyFont="1" applyAlignment="1">
      <alignment horizontal="left" wrapText="1"/>
    </xf>
    <xf numFmtId="4" fontId="14" fillId="0" borderId="0" xfId="0" applyNumberFormat="1" applyFont="1" applyAlignment="1">
      <alignment/>
    </xf>
    <xf numFmtId="3" fontId="17" fillId="0" borderId="0" xfId="0" applyNumberFormat="1" applyFont="1" applyAlignment="1">
      <alignment horizontal="left" vertical="top"/>
    </xf>
    <xf numFmtId="167" fontId="17" fillId="0" borderId="0" xfId="0" applyNumberFormat="1" applyFont="1" applyAlignment="1">
      <alignment horizontal="left" vertical="top"/>
    </xf>
    <xf numFmtId="3" fontId="15" fillId="0" borderId="20" xfId="0" applyNumberFormat="1" applyFont="1" applyBorder="1" applyAlignment="1">
      <alignment vertical="top"/>
    </xf>
    <xf numFmtId="167" fontId="15" fillId="0" borderId="21" xfId="0" applyNumberFormat="1" applyFont="1" applyBorder="1" applyAlignment="1">
      <alignment horizontal="left" vertical="top"/>
    </xf>
    <xf numFmtId="0" fontId="14" fillId="0" borderId="21" xfId="0" applyFont="1" applyBorder="1" applyAlignment="1">
      <alignment horizontal="justify" vertical="top" wrapText="1"/>
    </xf>
    <xf numFmtId="0" fontId="14" fillId="0" borderId="21" xfId="0" applyFont="1" applyBorder="1" applyAlignment="1">
      <alignment wrapText="1"/>
    </xf>
    <xf numFmtId="0" fontId="14" fillId="0" borderId="21" xfId="0" applyFont="1" applyBorder="1" applyAlignment="1">
      <alignment horizontal="center"/>
    </xf>
    <xf numFmtId="3" fontId="14" fillId="0" borderId="0" xfId="52" applyNumberFormat="1" applyFont="1" applyAlignment="1" applyProtection="1">
      <alignment horizontal="right" vertical="top"/>
      <protection locked="0"/>
    </xf>
    <xf numFmtId="167" fontId="14" fillId="0" borderId="0" xfId="52" applyNumberFormat="1" applyFont="1" applyAlignment="1" applyProtection="1">
      <alignment horizontal="left" vertical="top"/>
      <protection locked="0"/>
    </xf>
    <xf numFmtId="0" fontId="14" fillId="0" borderId="0" xfId="52" applyFont="1" applyAlignment="1">
      <alignment wrapText="1"/>
      <protection/>
    </xf>
    <xf numFmtId="0" fontId="14" fillId="0" borderId="0" xfId="52" applyFont="1" applyAlignment="1">
      <alignment horizontal="center" wrapText="1"/>
      <protection/>
    </xf>
    <xf numFmtId="4" fontId="14" fillId="0" borderId="0" xfId="52" applyNumberFormat="1" applyFont="1" applyAlignment="1">
      <alignment wrapText="1"/>
      <protection/>
    </xf>
    <xf numFmtId="0" fontId="16" fillId="0" borderId="0" xfId="0" applyFont="1" applyAlignment="1">
      <alignment horizontal="center"/>
    </xf>
    <xf numFmtId="3" fontId="73" fillId="0" borderId="0" xfId="52" applyNumberFormat="1" applyFont="1" applyAlignment="1" applyProtection="1">
      <alignment horizontal="right" vertical="top"/>
      <protection locked="0"/>
    </xf>
    <xf numFmtId="167" fontId="73" fillId="0" borderId="0" xfId="52" applyNumberFormat="1" applyFont="1" applyAlignment="1" applyProtection="1">
      <alignment horizontal="left" vertical="top"/>
      <protection locked="0"/>
    </xf>
    <xf numFmtId="0" fontId="73" fillId="0" borderId="0" xfId="52" applyFont="1" applyAlignment="1">
      <alignment wrapText="1"/>
      <protection/>
    </xf>
    <xf numFmtId="0" fontId="73" fillId="0" borderId="0" xfId="52" applyFont="1" applyAlignment="1">
      <alignment horizontal="center" wrapText="1"/>
      <protection/>
    </xf>
    <xf numFmtId="4" fontId="73" fillId="0" borderId="0" xfId="52" applyNumberFormat="1" applyFont="1" applyAlignment="1">
      <alignment wrapText="1"/>
      <protection/>
    </xf>
    <xf numFmtId="0" fontId="7" fillId="0" borderId="10" xfId="0" applyFont="1" applyBorder="1" applyAlignment="1">
      <alignment horizontal="right" vertical="top" wrapText="1"/>
    </xf>
    <xf numFmtId="0" fontId="10" fillId="0" borderId="10" xfId="0" applyFont="1" applyFill="1" applyBorder="1" applyAlignment="1">
      <alignment vertical="top" wrapText="1"/>
    </xf>
    <xf numFmtId="0" fontId="10" fillId="0" borderId="10" xfId="0" applyFont="1" applyFill="1" applyBorder="1" applyAlignment="1">
      <alignment vertical="center" wrapText="1"/>
    </xf>
    <xf numFmtId="0" fontId="10" fillId="0" borderId="10" xfId="0" applyFont="1" applyFill="1" applyBorder="1" applyAlignment="1">
      <alignment horizontal="center" wrapText="1"/>
    </xf>
    <xf numFmtId="2" fontId="10" fillId="0" borderId="10" xfId="0" applyNumberFormat="1" applyFont="1" applyFill="1" applyBorder="1" applyAlignment="1">
      <alignment wrapText="1"/>
    </xf>
    <xf numFmtId="4" fontId="10" fillId="0" borderId="13" xfId="0" applyNumberFormat="1" applyFont="1" applyFill="1" applyBorder="1" applyAlignment="1">
      <alignment wrapText="1"/>
    </xf>
    <xf numFmtId="0" fontId="0" fillId="0" borderId="0" xfId="0" applyFont="1" applyFill="1" applyBorder="1" applyAlignment="1">
      <alignment/>
    </xf>
    <xf numFmtId="0" fontId="0" fillId="0" borderId="0" xfId="0" applyFont="1" applyFill="1" applyAlignment="1">
      <alignment/>
    </xf>
    <xf numFmtId="0" fontId="10" fillId="0" borderId="10" xfId="0" applyFont="1" applyFill="1" applyBorder="1" applyAlignment="1">
      <alignment horizontal="left" vertical="top" wrapText="1"/>
    </xf>
    <xf numFmtId="0" fontId="10" fillId="0" borderId="10" xfId="0" applyFont="1" applyFill="1" applyBorder="1" applyAlignment="1">
      <alignment wrapText="1"/>
    </xf>
    <xf numFmtId="4" fontId="10" fillId="0" borderId="10" xfId="0" applyNumberFormat="1" applyFont="1" applyFill="1" applyBorder="1" applyAlignment="1">
      <alignment horizontal="right" wrapText="1"/>
    </xf>
    <xf numFmtId="2" fontId="10" fillId="0" borderId="10" xfId="0" applyNumberFormat="1" applyFont="1" applyFill="1" applyBorder="1" applyAlignment="1">
      <alignment horizontal="right" wrapText="1"/>
    </xf>
    <xf numFmtId="165" fontId="11" fillId="0" borderId="13" xfId="0" applyNumberFormat="1" applyFont="1" applyFill="1" applyBorder="1" applyAlignment="1">
      <alignment horizontal="right" wrapText="1"/>
    </xf>
    <xf numFmtId="0" fontId="10" fillId="0" borderId="0" xfId="0" applyFont="1" applyFill="1" applyBorder="1" applyAlignment="1">
      <alignment/>
    </xf>
    <xf numFmtId="0" fontId="10" fillId="0" borderId="12" xfId="0" applyFont="1" applyFill="1" applyBorder="1" applyAlignment="1">
      <alignment/>
    </xf>
    <xf numFmtId="0" fontId="10" fillId="0" borderId="11" xfId="0" applyFont="1" applyFill="1" applyBorder="1" applyAlignment="1">
      <alignment/>
    </xf>
    <xf numFmtId="4" fontId="6" fillId="34" borderId="10" xfId="0" applyNumberFormat="1" applyFont="1" applyFill="1" applyBorder="1" applyAlignment="1">
      <alignment horizontal="center" wrapText="1"/>
    </xf>
    <xf numFmtId="4" fontId="6" fillId="35" borderId="10" xfId="0" applyNumberFormat="1" applyFont="1" applyFill="1" applyBorder="1" applyAlignment="1">
      <alignment wrapText="1"/>
    </xf>
    <xf numFmtId="4" fontId="6" fillId="0" borderId="10" xfId="0" applyNumberFormat="1" applyFont="1" applyBorder="1" applyAlignment="1">
      <alignment wrapText="1"/>
    </xf>
    <xf numFmtId="4" fontId="10" fillId="0" borderId="10" xfId="0" applyNumberFormat="1" applyFont="1" applyBorder="1" applyAlignment="1">
      <alignment wrapText="1"/>
    </xf>
    <xf numFmtId="4" fontId="7" fillId="0" borderId="10" xfId="0" applyNumberFormat="1" applyFont="1" applyBorder="1" applyAlignment="1">
      <alignment wrapText="1"/>
    </xf>
    <xf numFmtId="4" fontId="10" fillId="0" borderId="10" xfId="0" applyNumberFormat="1" applyFont="1" applyFill="1" applyBorder="1" applyAlignment="1">
      <alignment wrapText="1"/>
    </xf>
    <xf numFmtId="4" fontId="65" fillId="0" borderId="10" xfId="0" applyNumberFormat="1" applyFont="1" applyBorder="1" applyAlignment="1">
      <alignment wrapText="1"/>
    </xf>
    <xf numFmtId="4" fontId="7" fillId="35" borderId="10" xfId="0" applyNumberFormat="1" applyFont="1" applyFill="1" applyBorder="1" applyAlignment="1">
      <alignment wrapText="1"/>
    </xf>
    <xf numFmtId="4" fontId="10" fillId="35" borderId="10" xfId="0" applyNumberFormat="1" applyFont="1" applyFill="1" applyBorder="1" applyAlignment="1">
      <alignment wrapText="1"/>
    </xf>
    <xf numFmtId="4" fontId="6" fillId="0" borderId="0" xfId="0" applyNumberFormat="1" applyFont="1" applyFill="1" applyBorder="1" applyAlignment="1">
      <alignment horizontal="right" vertical="center" wrapText="1"/>
    </xf>
    <xf numFmtId="4" fontId="7" fillId="34" borderId="10" xfId="0" applyNumberFormat="1" applyFont="1" applyFill="1" applyBorder="1" applyAlignment="1">
      <alignment wrapText="1"/>
    </xf>
    <xf numFmtId="4" fontId="0" fillId="0" borderId="10" xfId="0" applyNumberFormat="1" applyBorder="1" applyAlignment="1">
      <alignment/>
    </xf>
    <xf numFmtId="0" fontId="65" fillId="0" borderId="10" xfId="0" applyFont="1" applyBorder="1" applyAlignment="1">
      <alignment horizontal="right" vertical="center" wrapText="1"/>
    </xf>
    <xf numFmtId="4" fontId="0" fillId="0" borderId="13" xfId="0" applyNumberFormat="1" applyBorder="1" applyAlignment="1">
      <alignment/>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11" fillId="35" borderId="10" xfId="0" applyFont="1" applyFill="1" applyBorder="1" applyAlignment="1">
      <alignment horizontal="right" vertical="top" wrapText="1"/>
    </xf>
    <xf numFmtId="0" fontId="28" fillId="0" borderId="22"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6" fillId="35" borderId="10" xfId="0" applyFont="1" applyFill="1" applyBorder="1" applyAlignment="1">
      <alignment horizontal="right" vertical="center" wrapText="1"/>
    </xf>
    <xf numFmtId="0" fontId="6" fillId="35" borderId="10" xfId="0" applyFont="1" applyFill="1" applyBorder="1" applyAlignment="1">
      <alignment horizontal="right" vertical="top" wrapText="1"/>
    </xf>
    <xf numFmtId="0" fontId="7" fillId="0" borderId="13"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3" xfId="0" applyFont="1" applyBorder="1" applyAlignment="1">
      <alignment horizontal="center" vertical="center"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15" fillId="0" borderId="0" xfId="0" applyFont="1" applyAlignment="1">
      <alignment horizontal="left"/>
    </xf>
    <xf numFmtId="0" fontId="16" fillId="0" borderId="0" xfId="0" applyFont="1" applyAlignment="1">
      <alignment horizontal="center"/>
    </xf>
    <xf numFmtId="164" fontId="17" fillId="0" borderId="21" xfId="0" applyNumberFormat="1" applyFont="1" applyBorder="1" applyAlignment="1">
      <alignment horizontal="right"/>
    </xf>
    <xf numFmtId="164" fontId="17" fillId="0" borderId="12" xfId="0" applyNumberFormat="1" applyFont="1" applyBorder="1" applyAlignment="1">
      <alignment horizontal="right"/>
    </xf>
    <xf numFmtId="0" fontId="2" fillId="0" borderId="0" xfId="0" applyFont="1" applyAlignment="1">
      <alignment horizontal="center" vertical="top"/>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A4 Small 210 x 297 mm" xfId="33"/>
    <cellStyle name="Bilješka" xfId="34"/>
    <cellStyle name="Dobro" xfId="35"/>
    <cellStyle name="Excel Built-in Normal"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2" xfId="52"/>
    <cellStyle name="Normal 2 3" xfId="53"/>
    <cellStyle name="Normal_4_ZIDARSKI RADOVI" xfId="54"/>
    <cellStyle name="Percent" xfId="55"/>
    <cellStyle name="Povezana ćelija"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409575</xdr:colOff>
      <xdr:row>40</xdr:row>
      <xdr:rowOff>114300</xdr:rowOff>
    </xdr:from>
    <xdr:to>
      <xdr:col>5</xdr:col>
      <xdr:colOff>523875</xdr:colOff>
      <xdr:row>40</xdr:row>
      <xdr:rowOff>2657475</xdr:rowOff>
    </xdr:to>
    <xdr:pic>
      <xdr:nvPicPr>
        <xdr:cNvPr id="1" name="Slika 2"/>
        <xdr:cNvPicPr preferRelativeResize="1">
          <a:picLocks noChangeAspect="1"/>
        </xdr:cNvPicPr>
      </xdr:nvPicPr>
      <xdr:blipFill>
        <a:blip r:embed="rId1"/>
        <a:stretch>
          <a:fillRect/>
        </a:stretch>
      </xdr:blipFill>
      <xdr:spPr>
        <a:xfrm>
          <a:off x="3400425" y="20631150"/>
          <a:ext cx="2028825" cy="2543175"/>
        </a:xfrm>
        <a:prstGeom prst="rect">
          <a:avLst/>
        </a:prstGeom>
        <a:noFill/>
        <a:ln w="9525" cmpd="sng">
          <a:noFill/>
        </a:ln>
      </xdr:spPr>
    </xdr:pic>
    <xdr:clientData/>
  </xdr:twoCellAnchor>
  <xdr:twoCellAnchor editAs="oneCell">
    <xdr:from>
      <xdr:col>2</xdr:col>
      <xdr:colOff>342900</xdr:colOff>
      <xdr:row>43</xdr:row>
      <xdr:rowOff>38100</xdr:rowOff>
    </xdr:from>
    <xdr:to>
      <xdr:col>5</xdr:col>
      <xdr:colOff>457200</xdr:colOff>
      <xdr:row>43</xdr:row>
      <xdr:rowOff>2562225</xdr:rowOff>
    </xdr:to>
    <xdr:pic>
      <xdr:nvPicPr>
        <xdr:cNvPr id="2" name="Slika 3"/>
        <xdr:cNvPicPr preferRelativeResize="1">
          <a:picLocks noChangeAspect="1"/>
        </xdr:cNvPicPr>
      </xdr:nvPicPr>
      <xdr:blipFill>
        <a:blip r:embed="rId1"/>
        <a:stretch>
          <a:fillRect/>
        </a:stretch>
      </xdr:blipFill>
      <xdr:spPr>
        <a:xfrm>
          <a:off x="3333750" y="23822025"/>
          <a:ext cx="2028825"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S105"/>
  <sheetViews>
    <sheetView tabSelected="1" zoomScale="115" zoomScaleNormal="115" zoomScaleSheetLayoutView="100" zoomScalePageLayoutView="85" workbookViewId="0" topLeftCell="A1">
      <selection activeCell="A1" sqref="A1:F1"/>
    </sheetView>
  </sheetViews>
  <sheetFormatPr defaultColWidth="9.140625" defaultRowHeight="12.75"/>
  <cols>
    <col min="1" max="1" width="7.28125" style="65" customWidth="1"/>
    <col min="2" max="2" width="37.57421875" style="56" customWidth="1"/>
    <col min="3" max="3" width="7.8515625" style="56" customWidth="1"/>
    <col min="4" max="4" width="9.28125" style="241" customWidth="1"/>
    <col min="5" max="5" width="11.57421875" style="56" customWidth="1"/>
    <col min="6" max="6" width="12.28125" style="99" customWidth="1"/>
    <col min="7" max="96" width="9.140625" style="74" customWidth="1"/>
  </cols>
  <sheetData>
    <row r="1" spans="1:6" s="175" customFormat="1" ht="15" customHeight="1">
      <c r="A1" s="247" t="s">
        <v>42</v>
      </c>
      <c r="B1" s="248"/>
      <c r="C1" s="248"/>
      <c r="D1" s="248"/>
      <c r="E1" s="248"/>
      <c r="F1" s="249"/>
    </row>
    <row r="2" spans="1:6" ht="15" customHeight="1">
      <c r="A2" s="254"/>
      <c r="B2" s="254"/>
      <c r="C2" s="254"/>
      <c r="D2" s="254"/>
      <c r="E2" s="254"/>
      <c r="F2" s="255"/>
    </row>
    <row r="3" spans="1:6" ht="15" customHeight="1">
      <c r="A3" s="22" t="s">
        <v>23</v>
      </c>
      <c r="B3" s="23" t="s">
        <v>24</v>
      </c>
      <c r="C3" s="24" t="s">
        <v>25</v>
      </c>
      <c r="D3" s="230" t="s">
        <v>26</v>
      </c>
      <c r="E3" s="24" t="s">
        <v>27</v>
      </c>
      <c r="F3" s="85" t="s">
        <v>5</v>
      </c>
    </row>
    <row r="4" spans="1:96" s="21" customFormat="1" ht="15" customHeight="1">
      <c r="A4" s="25" t="s">
        <v>1</v>
      </c>
      <c r="B4" s="26" t="s">
        <v>28</v>
      </c>
      <c r="C4" s="27"/>
      <c r="D4" s="231"/>
      <c r="E4" s="28"/>
      <c r="F4" s="86"/>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row>
    <row r="5" spans="1:6" ht="5.25" customHeight="1">
      <c r="A5" s="29"/>
      <c r="B5" s="30"/>
      <c r="C5" s="31"/>
      <c r="D5" s="232"/>
      <c r="E5" s="32"/>
      <c r="F5" s="87"/>
    </row>
    <row r="6" spans="1:96" s="19" customFormat="1" ht="38.25">
      <c r="A6" s="57" t="s">
        <v>118</v>
      </c>
      <c r="B6" s="48" t="s">
        <v>119</v>
      </c>
      <c r="C6" s="42" t="s">
        <v>50</v>
      </c>
      <c r="D6" s="233">
        <v>1</v>
      </c>
      <c r="E6" s="45">
        <v>0</v>
      </c>
      <c r="F6" s="88">
        <f>SUM(D6*E6)</f>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row>
    <row r="7" spans="1:6" ht="12.75" customHeight="1">
      <c r="A7" s="29"/>
      <c r="B7" s="33"/>
      <c r="C7" s="34"/>
      <c r="D7" s="234"/>
      <c r="E7" s="35"/>
      <c r="F7" s="84"/>
    </row>
    <row r="8" spans="1:96" s="19" customFormat="1" ht="31.5" customHeight="1">
      <c r="A8" s="57" t="s">
        <v>43</v>
      </c>
      <c r="B8" s="48" t="s">
        <v>120</v>
      </c>
      <c r="C8" s="42" t="s">
        <v>50</v>
      </c>
      <c r="D8" s="233">
        <v>1</v>
      </c>
      <c r="E8" s="45">
        <v>0</v>
      </c>
      <c r="F8" s="88">
        <f>SUM(D8*E8)</f>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row>
    <row r="9" spans="1:96" s="19" customFormat="1" ht="13.5" customHeight="1">
      <c r="A9" s="57"/>
      <c r="B9" s="48"/>
      <c r="C9" s="42"/>
      <c r="D9" s="233"/>
      <c r="E9" s="45"/>
      <c r="F9" s="88"/>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row>
    <row r="10" spans="1:6" ht="15" customHeight="1">
      <c r="A10" s="38"/>
      <c r="B10" s="250" t="s">
        <v>52</v>
      </c>
      <c r="C10" s="250"/>
      <c r="D10" s="250"/>
      <c r="E10" s="250"/>
      <c r="F10" s="89">
        <f>SUM(F6:F8)</f>
        <v>0</v>
      </c>
    </row>
    <row r="11" spans="1:6" ht="13.5" customHeight="1">
      <c r="A11" s="244"/>
      <c r="B11" s="244"/>
      <c r="C11" s="244"/>
      <c r="D11" s="244"/>
      <c r="E11" s="244"/>
      <c r="F11" s="252"/>
    </row>
    <row r="12" spans="1:6" ht="15" customHeight="1">
      <c r="A12" s="25" t="s">
        <v>2</v>
      </c>
      <c r="B12" s="26" t="s">
        <v>0</v>
      </c>
      <c r="C12" s="27"/>
      <c r="D12" s="231"/>
      <c r="E12" s="28"/>
      <c r="F12" s="83"/>
    </row>
    <row r="13" spans="1:6" ht="5.25" customHeight="1">
      <c r="A13" s="39"/>
      <c r="B13" s="30"/>
      <c r="C13" s="31"/>
      <c r="D13" s="232"/>
      <c r="E13" s="32"/>
      <c r="F13" s="84"/>
    </row>
    <row r="14" spans="1:6" ht="63.75">
      <c r="A14" s="29" t="s">
        <v>7</v>
      </c>
      <c r="B14" s="30" t="s">
        <v>117</v>
      </c>
      <c r="C14" s="34" t="s">
        <v>29</v>
      </c>
      <c r="D14" s="234">
        <v>55</v>
      </c>
      <c r="E14" s="35">
        <v>0</v>
      </c>
      <c r="F14" s="84">
        <f>SUM(D14*E14)</f>
        <v>0</v>
      </c>
    </row>
    <row r="15" spans="1:6" ht="12.75" customHeight="1">
      <c r="A15" s="29"/>
      <c r="B15" s="40"/>
      <c r="C15" s="34"/>
      <c r="D15" s="234"/>
      <c r="E15" s="35"/>
      <c r="F15" s="84"/>
    </row>
    <row r="16" spans="1:6" ht="63.75">
      <c r="A16" s="29" t="s">
        <v>8</v>
      </c>
      <c r="B16" s="33" t="s">
        <v>142</v>
      </c>
      <c r="C16" s="34" t="s">
        <v>29</v>
      </c>
      <c r="D16" s="234">
        <v>67</v>
      </c>
      <c r="E16" s="35">
        <v>0</v>
      </c>
      <c r="F16" s="84">
        <f>SUM(D16*E16)</f>
        <v>0</v>
      </c>
    </row>
    <row r="17" spans="1:6" ht="12.75" customHeight="1">
      <c r="A17" s="29"/>
      <c r="B17" s="40"/>
      <c r="C17" s="34"/>
      <c r="D17" s="234"/>
      <c r="E17" s="35"/>
      <c r="F17" s="84"/>
    </row>
    <row r="18" spans="1:6" ht="114.75">
      <c r="A18" s="29" t="s">
        <v>9</v>
      </c>
      <c r="B18" s="33" t="s">
        <v>158</v>
      </c>
      <c r="C18" s="34" t="s">
        <v>29</v>
      </c>
      <c r="D18" s="234">
        <v>28</v>
      </c>
      <c r="E18" s="35">
        <v>0</v>
      </c>
      <c r="F18" s="84">
        <f>SUM(D18*E18)</f>
        <v>0</v>
      </c>
    </row>
    <row r="19" spans="1:6" ht="12.75" customHeight="1">
      <c r="A19" s="29"/>
      <c r="B19" s="40"/>
      <c r="C19" s="34"/>
      <c r="D19" s="234"/>
      <c r="E19" s="35"/>
      <c r="F19" s="84"/>
    </row>
    <row r="20" spans="1:6" ht="204">
      <c r="A20" s="29" t="s">
        <v>30</v>
      </c>
      <c r="B20" s="33" t="s">
        <v>159</v>
      </c>
      <c r="C20" s="34" t="s">
        <v>29</v>
      </c>
      <c r="D20" s="234">
        <v>34</v>
      </c>
      <c r="E20" s="35">
        <v>0</v>
      </c>
      <c r="F20" s="84">
        <f>SUM(D20*E20)</f>
        <v>0</v>
      </c>
    </row>
    <row r="21" spans="1:6" ht="15.75" customHeight="1">
      <c r="A21" s="29"/>
      <c r="B21" s="40"/>
      <c r="C21" s="34"/>
      <c r="D21" s="234"/>
      <c r="E21" s="35"/>
      <c r="F21" s="84"/>
    </row>
    <row r="22" spans="1:96" s="19" customFormat="1" ht="51">
      <c r="A22" s="43" t="s">
        <v>46</v>
      </c>
      <c r="B22" s="48" t="s">
        <v>143</v>
      </c>
      <c r="C22" s="217" t="s">
        <v>45</v>
      </c>
      <c r="D22" s="235">
        <v>4</v>
      </c>
      <c r="E22" s="45">
        <v>0</v>
      </c>
      <c r="F22" s="88">
        <f>SUM(D22*E22)</f>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row>
    <row r="23" spans="1:6" ht="12.75" customHeight="1">
      <c r="A23" s="29"/>
      <c r="B23" s="49"/>
      <c r="C23" s="34"/>
      <c r="D23" s="234"/>
      <c r="E23" s="35"/>
      <c r="F23" s="84"/>
    </row>
    <row r="24" spans="1:96" s="221" customFormat="1" ht="74.25" customHeight="1">
      <c r="A24" s="215" t="s">
        <v>46</v>
      </c>
      <c r="B24" s="216" t="s">
        <v>135</v>
      </c>
      <c r="C24" s="217" t="s">
        <v>126</v>
      </c>
      <c r="D24" s="235">
        <v>101</v>
      </c>
      <c r="E24" s="218">
        <v>0</v>
      </c>
      <c r="F24" s="219">
        <f>SUM(D24*E24)</f>
        <v>0</v>
      </c>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row>
    <row r="25" spans="1:96" s="221" customFormat="1" ht="12.75" customHeight="1">
      <c r="A25" s="215"/>
      <c r="B25" s="216"/>
      <c r="C25" s="217"/>
      <c r="D25" s="235"/>
      <c r="E25" s="218"/>
      <c r="F25" s="219"/>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row>
    <row r="26" spans="1:96" s="221" customFormat="1" ht="51">
      <c r="A26" s="215" t="s">
        <v>47</v>
      </c>
      <c r="B26" s="216" t="s">
        <v>127</v>
      </c>
      <c r="C26" s="217" t="s">
        <v>45</v>
      </c>
      <c r="D26" s="235">
        <v>20</v>
      </c>
      <c r="E26" s="45">
        <v>0</v>
      </c>
      <c r="F26" s="88">
        <f>SUM(D26*E26)</f>
        <v>0</v>
      </c>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row>
    <row r="27" spans="1:6" ht="12.75" customHeight="1">
      <c r="A27" s="29"/>
      <c r="B27" s="49"/>
      <c r="C27" s="34"/>
      <c r="D27" s="234"/>
      <c r="E27" s="35"/>
      <c r="F27" s="84"/>
    </row>
    <row r="28" spans="1:97" s="70" customFormat="1" ht="114.75">
      <c r="A28" s="66" t="s">
        <v>138</v>
      </c>
      <c r="B28" s="67" t="s">
        <v>121</v>
      </c>
      <c r="C28" s="42"/>
      <c r="D28" s="68"/>
      <c r="E28" s="69"/>
      <c r="F28" s="91"/>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7"/>
    </row>
    <row r="29" spans="1:97" s="70" customFormat="1" ht="44.25" customHeight="1">
      <c r="A29" s="66"/>
      <c r="B29" s="67" t="s">
        <v>147</v>
      </c>
      <c r="C29" s="42" t="s">
        <v>57</v>
      </c>
      <c r="D29" s="68">
        <v>2</v>
      </c>
      <c r="E29" s="69">
        <v>0</v>
      </c>
      <c r="F29" s="92">
        <f>SUM(D29*E29)</f>
        <v>0</v>
      </c>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7"/>
    </row>
    <row r="30" spans="1:97" s="70" customFormat="1" ht="12.75" customHeight="1">
      <c r="A30" s="66"/>
      <c r="B30" s="40"/>
      <c r="C30" s="42"/>
      <c r="D30" s="68"/>
      <c r="E30" s="69"/>
      <c r="F30" s="91"/>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7"/>
    </row>
    <row r="31" spans="1:96" s="19" customFormat="1" ht="38.25">
      <c r="A31" s="43" t="s">
        <v>139</v>
      </c>
      <c r="B31" s="48" t="s">
        <v>94</v>
      </c>
      <c r="C31" s="42" t="s">
        <v>44</v>
      </c>
      <c r="D31" s="233">
        <v>276</v>
      </c>
      <c r="E31" s="45">
        <v>0</v>
      </c>
      <c r="F31" s="88">
        <f>SUM(D31*E31)</f>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row>
    <row r="32" spans="1:96" s="18" customFormat="1" ht="12.75" customHeight="1">
      <c r="A32" s="41"/>
      <c r="B32" s="49"/>
      <c r="C32" s="42"/>
      <c r="D32" s="236"/>
      <c r="E32" s="37"/>
      <c r="F32" s="9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row>
    <row r="33" spans="1:96" s="73" customFormat="1" ht="153">
      <c r="A33" s="43" t="s">
        <v>56</v>
      </c>
      <c r="B33" s="48" t="s">
        <v>162</v>
      </c>
      <c r="C33" s="42" t="s">
        <v>45</v>
      </c>
      <c r="D33" s="233">
        <v>11</v>
      </c>
      <c r="E33" s="45">
        <v>0</v>
      </c>
      <c r="F33" s="88">
        <f>SUM(D33*E33)</f>
        <v>0</v>
      </c>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row>
    <row r="34" spans="1:96" s="73" customFormat="1" ht="15" customHeight="1">
      <c r="A34" s="43"/>
      <c r="B34" s="55" t="s">
        <v>163</v>
      </c>
      <c r="C34" s="42" t="s">
        <v>44</v>
      </c>
      <c r="D34" s="233">
        <v>55</v>
      </c>
      <c r="E34" s="45">
        <v>0</v>
      </c>
      <c r="F34" s="88">
        <f>SUM(D34*E34)</f>
        <v>0</v>
      </c>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row>
    <row r="35" spans="1:96" s="73" customFormat="1" ht="12.75" customHeight="1">
      <c r="A35" s="43"/>
      <c r="B35" s="40"/>
      <c r="C35" s="42"/>
      <c r="D35" s="233"/>
      <c r="E35" s="45"/>
      <c r="F35" s="88"/>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row>
    <row r="36" spans="1:96" s="73" customFormat="1" ht="140.25">
      <c r="A36" s="43" t="s">
        <v>59</v>
      </c>
      <c r="B36" s="48" t="s">
        <v>164</v>
      </c>
      <c r="C36" s="42" t="s">
        <v>45</v>
      </c>
      <c r="D36" s="233">
        <v>45</v>
      </c>
      <c r="E36" s="45">
        <v>0</v>
      </c>
      <c r="F36" s="88">
        <f>SUM(D36*E36)</f>
        <v>0</v>
      </c>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row>
    <row r="37" spans="1:96" s="73" customFormat="1" ht="15" customHeight="1">
      <c r="A37" s="43"/>
      <c r="B37" s="55" t="s">
        <v>163</v>
      </c>
      <c r="C37" s="42" t="s">
        <v>44</v>
      </c>
      <c r="D37" s="233">
        <v>221</v>
      </c>
      <c r="E37" s="45">
        <v>0</v>
      </c>
      <c r="F37" s="88">
        <f>SUM(D37*E37)</f>
        <v>0</v>
      </c>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row>
    <row r="38" spans="1:96" s="73" customFormat="1" ht="15" customHeight="1">
      <c r="A38" s="43"/>
      <c r="B38" s="40"/>
      <c r="C38" s="42"/>
      <c r="D38" s="233"/>
      <c r="E38" s="45"/>
      <c r="F38" s="88"/>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row>
    <row r="39" spans="1:96" s="19" customFormat="1" ht="102">
      <c r="A39" s="43" t="s">
        <v>125</v>
      </c>
      <c r="B39" s="48" t="s">
        <v>145</v>
      </c>
      <c r="C39" s="34" t="s">
        <v>29</v>
      </c>
      <c r="D39" s="233">
        <v>3</v>
      </c>
      <c r="E39" s="45">
        <v>0</v>
      </c>
      <c r="F39" s="88">
        <f>SUM(D39*E39)</f>
        <v>0</v>
      </c>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row>
    <row r="40" spans="1:6" ht="15" customHeight="1">
      <c r="A40" s="29"/>
      <c r="B40" s="40"/>
      <c r="C40" s="34"/>
      <c r="D40" s="234"/>
      <c r="E40" s="35"/>
      <c r="F40" s="84"/>
    </row>
    <row r="41" spans="1:96" s="19" customFormat="1" ht="229.5">
      <c r="A41" s="43" t="s">
        <v>60</v>
      </c>
      <c r="B41" s="55" t="s">
        <v>151</v>
      </c>
      <c r="C41" s="42"/>
      <c r="D41" s="233"/>
      <c r="E41" s="45"/>
      <c r="F41" s="88"/>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row>
    <row r="42" spans="1:96" s="19" customFormat="1" ht="15">
      <c r="A42" s="43"/>
      <c r="B42" s="44" t="s">
        <v>146</v>
      </c>
      <c r="C42" s="42" t="s">
        <v>44</v>
      </c>
      <c r="D42" s="233">
        <v>54</v>
      </c>
      <c r="E42" s="45">
        <v>0</v>
      </c>
      <c r="F42" s="88">
        <f>SUM(D42*E42)</f>
        <v>0</v>
      </c>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row>
    <row r="43" spans="1:96" s="19" customFormat="1" ht="12.75">
      <c r="A43" s="43"/>
      <c r="B43" s="44"/>
      <c r="C43" s="42"/>
      <c r="D43" s="233"/>
      <c r="E43" s="45"/>
      <c r="F43" s="88"/>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row>
    <row r="44" spans="1:96" s="19" customFormat="1" ht="242.25">
      <c r="A44" s="43" t="s">
        <v>140</v>
      </c>
      <c r="B44" s="55" t="s">
        <v>150</v>
      </c>
      <c r="C44" s="42"/>
      <c r="D44" s="233"/>
      <c r="E44" s="45"/>
      <c r="F44" s="88"/>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row>
    <row r="45" spans="1:96" s="19" customFormat="1" ht="15" customHeight="1">
      <c r="A45" s="43"/>
      <c r="B45" s="44" t="s">
        <v>146</v>
      </c>
      <c r="C45" s="42" t="s">
        <v>44</v>
      </c>
      <c r="D45" s="233">
        <v>221</v>
      </c>
      <c r="E45" s="45">
        <v>0</v>
      </c>
      <c r="F45" s="88">
        <f>SUM(D45*E45)</f>
        <v>0</v>
      </c>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row>
    <row r="46" spans="1:96" s="19" customFormat="1" ht="15" customHeight="1">
      <c r="A46" s="43"/>
      <c r="B46" s="44"/>
      <c r="C46" s="42"/>
      <c r="D46" s="233"/>
      <c r="E46" s="45"/>
      <c r="F46" s="88"/>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row>
    <row r="47" spans="1:96" s="19" customFormat="1" ht="267.75">
      <c r="A47" s="43" t="s">
        <v>61</v>
      </c>
      <c r="B47" s="55" t="s">
        <v>149</v>
      </c>
      <c r="C47" s="42"/>
      <c r="D47" s="233"/>
      <c r="E47" s="45"/>
      <c r="F47" s="88"/>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row>
    <row r="48" spans="1:96" s="19" customFormat="1" ht="15" customHeight="1">
      <c r="A48" s="43"/>
      <c r="B48" s="44" t="s">
        <v>146</v>
      </c>
      <c r="C48" s="42" t="s">
        <v>44</v>
      </c>
      <c r="D48" s="233">
        <v>20</v>
      </c>
      <c r="E48" s="45">
        <v>0</v>
      </c>
      <c r="F48" s="88">
        <f>SUM(D48*E48)</f>
        <v>0</v>
      </c>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row>
    <row r="49" spans="1:96" s="19" customFormat="1" ht="15" customHeight="1">
      <c r="A49" s="43"/>
      <c r="B49" s="44"/>
      <c r="C49" s="42"/>
      <c r="D49" s="233"/>
      <c r="E49" s="45"/>
      <c r="F49" s="88"/>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row>
    <row r="50" spans="1:96" s="19" customFormat="1" ht="89.25">
      <c r="A50" s="43" t="s">
        <v>62</v>
      </c>
      <c r="B50" s="55" t="s">
        <v>131</v>
      </c>
      <c r="C50" s="42"/>
      <c r="D50" s="233"/>
      <c r="E50" s="45"/>
      <c r="F50" s="88"/>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row>
    <row r="51" spans="1:96" s="19" customFormat="1" ht="15" customHeight="1">
      <c r="A51" s="43"/>
      <c r="B51" s="44" t="s">
        <v>48</v>
      </c>
      <c r="C51" s="42" t="s">
        <v>49</v>
      </c>
      <c r="D51" s="233">
        <v>96</v>
      </c>
      <c r="E51" s="45">
        <v>0</v>
      </c>
      <c r="F51" s="88">
        <f>SUM(D51*E51)</f>
        <v>0</v>
      </c>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row>
    <row r="52" spans="1:6" ht="15" customHeight="1">
      <c r="A52" s="29"/>
      <c r="B52" s="33"/>
      <c r="C52" s="34"/>
      <c r="D52" s="234"/>
      <c r="E52" s="35"/>
      <c r="F52" s="84"/>
    </row>
    <row r="53" spans="1:6" ht="15" customHeight="1">
      <c r="A53" s="38"/>
      <c r="B53" s="251" t="s">
        <v>51</v>
      </c>
      <c r="C53" s="251"/>
      <c r="D53" s="251"/>
      <c r="E53" s="251"/>
      <c r="F53" s="89">
        <f>SUM(F14:F51)</f>
        <v>0</v>
      </c>
    </row>
    <row r="54" spans="1:6" ht="15" customHeight="1">
      <c r="A54" s="253"/>
      <c r="B54" s="253"/>
      <c r="C54" s="253"/>
      <c r="D54" s="253"/>
      <c r="E54" s="253"/>
      <c r="F54" s="253"/>
    </row>
    <row r="55" spans="1:6" ht="15" customHeight="1">
      <c r="A55" s="25" t="s">
        <v>4</v>
      </c>
      <c r="B55" s="25" t="s">
        <v>31</v>
      </c>
      <c r="C55" s="46"/>
      <c r="D55" s="237"/>
      <c r="E55" s="47"/>
      <c r="F55" s="83"/>
    </row>
    <row r="56" spans="1:6" ht="15" customHeight="1">
      <c r="A56" s="39"/>
      <c r="B56" s="39"/>
      <c r="C56" s="34"/>
      <c r="D56" s="234"/>
      <c r="E56" s="35"/>
      <c r="F56" s="84"/>
    </row>
    <row r="57" spans="1:6" ht="76.5">
      <c r="A57" s="29" t="s">
        <v>10</v>
      </c>
      <c r="B57" s="33" t="s">
        <v>144</v>
      </c>
      <c r="C57" s="34"/>
      <c r="D57" s="234"/>
      <c r="E57" s="35"/>
      <c r="F57" s="84"/>
    </row>
    <row r="58" spans="1:6" ht="15" customHeight="1">
      <c r="A58" s="29"/>
      <c r="B58" s="30" t="s">
        <v>33</v>
      </c>
      <c r="C58" s="34" t="s">
        <v>64</v>
      </c>
      <c r="D58" s="234">
        <v>8</v>
      </c>
      <c r="E58" s="35">
        <v>0</v>
      </c>
      <c r="F58" s="84">
        <f>SUM(D58*E58)</f>
        <v>0</v>
      </c>
    </row>
    <row r="59" spans="1:6" ht="15" customHeight="1">
      <c r="A59" s="29"/>
      <c r="B59" s="30"/>
      <c r="C59" s="34"/>
      <c r="D59" s="234"/>
      <c r="E59" s="35"/>
      <c r="F59" s="84"/>
    </row>
    <row r="60" spans="1:6" ht="89.25">
      <c r="A60" s="29" t="s">
        <v>11</v>
      </c>
      <c r="B60" s="48" t="s">
        <v>124</v>
      </c>
      <c r="C60" s="34"/>
      <c r="D60" s="234"/>
      <c r="E60" s="35"/>
      <c r="F60" s="84"/>
    </row>
    <row r="61" spans="1:6" ht="15" customHeight="1">
      <c r="A61" s="214" t="s">
        <v>32</v>
      </c>
      <c r="B61" s="30" t="s">
        <v>33</v>
      </c>
      <c r="C61" s="34" t="s">
        <v>64</v>
      </c>
      <c r="D61" s="234">
        <v>60</v>
      </c>
      <c r="E61" s="35">
        <v>0</v>
      </c>
      <c r="F61" s="84">
        <f>SUM(D61*E61)</f>
        <v>0</v>
      </c>
    </row>
    <row r="62" spans="1:6" ht="10.5" customHeight="1">
      <c r="A62" s="214"/>
      <c r="B62" s="40"/>
      <c r="C62" s="34"/>
      <c r="D62" s="234"/>
      <c r="E62" s="35"/>
      <c r="F62" s="84"/>
    </row>
    <row r="63" spans="1:6" ht="51">
      <c r="A63" s="214" t="s">
        <v>35</v>
      </c>
      <c r="B63" s="33" t="s">
        <v>157</v>
      </c>
      <c r="C63" s="34" t="s">
        <v>34</v>
      </c>
      <c r="D63" s="234">
        <v>180</v>
      </c>
      <c r="E63" s="35">
        <v>0</v>
      </c>
      <c r="F63" s="84">
        <f>SUM(D63*E63)</f>
        <v>0</v>
      </c>
    </row>
    <row r="64" spans="1:6" ht="15" customHeight="1">
      <c r="A64" s="29"/>
      <c r="B64" s="40"/>
      <c r="C64" s="34"/>
      <c r="D64" s="234"/>
      <c r="E64" s="35"/>
      <c r="F64" s="84"/>
    </row>
    <row r="65" spans="1:6" ht="114.75">
      <c r="A65" s="29" t="s">
        <v>122</v>
      </c>
      <c r="B65" s="29" t="s">
        <v>141</v>
      </c>
      <c r="C65" s="34"/>
      <c r="D65" s="234"/>
      <c r="E65" s="35"/>
      <c r="F65" s="84"/>
    </row>
    <row r="66" spans="1:6" ht="15" customHeight="1">
      <c r="A66" s="214" t="s">
        <v>32</v>
      </c>
      <c r="B66" s="30" t="s">
        <v>33</v>
      </c>
      <c r="C66" s="34" t="s">
        <v>64</v>
      </c>
      <c r="D66" s="234">
        <v>48</v>
      </c>
      <c r="E66" s="35">
        <v>0</v>
      </c>
      <c r="F66" s="84">
        <f>SUM(D66*E66)</f>
        <v>0</v>
      </c>
    </row>
    <row r="67" spans="1:6" ht="12.75">
      <c r="A67" s="214"/>
      <c r="B67" s="40"/>
      <c r="C67" s="34"/>
      <c r="D67" s="234"/>
      <c r="E67" s="35"/>
      <c r="F67" s="84"/>
    </row>
    <row r="68" spans="1:6" ht="127.5">
      <c r="A68" s="214" t="s">
        <v>35</v>
      </c>
      <c r="B68" s="33" t="s">
        <v>160</v>
      </c>
      <c r="C68" s="34" t="s">
        <v>34</v>
      </c>
      <c r="D68" s="234">
        <v>20</v>
      </c>
      <c r="E68" s="35">
        <v>0</v>
      </c>
      <c r="F68" s="84">
        <f>SUM(D68*E68)</f>
        <v>0</v>
      </c>
    </row>
    <row r="69" spans="1:6" ht="15" customHeight="1">
      <c r="A69" s="29"/>
      <c r="B69" s="33"/>
      <c r="C69" s="34"/>
      <c r="D69" s="234"/>
      <c r="E69" s="35"/>
      <c r="F69" s="84"/>
    </row>
    <row r="70" spans="1:97" s="229" customFormat="1" ht="195" customHeight="1">
      <c r="A70" s="222" t="s">
        <v>123</v>
      </c>
      <c r="B70" s="215" t="s">
        <v>128</v>
      </c>
      <c r="C70" s="223"/>
      <c r="D70" s="224"/>
      <c r="E70" s="225"/>
      <c r="F70" s="226"/>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c r="BT70" s="227"/>
      <c r="BU70" s="227"/>
      <c r="BV70" s="227"/>
      <c r="BW70" s="227"/>
      <c r="BX70" s="227"/>
      <c r="BY70" s="227"/>
      <c r="BZ70" s="227"/>
      <c r="CA70" s="227"/>
      <c r="CB70" s="227"/>
      <c r="CC70" s="227"/>
      <c r="CD70" s="227"/>
      <c r="CE70" s="227"/>
      <c r="CF70" s="227"/>
      <c r="CG70" s="227"/>
      <c r="CH70" s="227"/>
      <c r="CI70" s="227"/>
      <c r="CJ70" s="227"/>
      <c r="CK70" s="227"/>
      <c r="CL70" s="227"/>
      <c r="CM70" s="227"/>
      <c r="CN70" s="227"/>
      <c r="CO70" s="227"/>
      <c r="CP70" s="227"/>
      <c r="CQ70" s="227"/>
      <c r="CR70" s="227"/>
      <c r="CS70" s="228"/>
    </row>
    <row r="71" spans="1:97" s="229" customFormat="1" ht="15.75" customHeight="1">
      <c r="A71" s="222"/>
      <c r="B71" s="215" t="s">
        <v>130</v>
      </c>
      <c r="C71" s="223"/>
      <c r="D71" s="224"/>
      <c r="E71" s="225"/>
      <c r="F71" s="226"/>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227"/>
      <c r="BJ71" s="227"/>
      <c r="BK71" s="227"/>
      <c r="BL71" s="227"/>
      <c r="BM71" s="227"/>
      <c r="BN71" s="227"/>
      <c r="BO71" s="227"/>
      <c r="BP71" s="227"/>
      <c r="BQ71" s="227"/>
      <c r="BR71" s="227"/>
      <c r="BS71" s="227"/>
      <c r="BT71" s="227"/>
      <c r="BU71" s="227"/>
      <c r="BV71" s="227"/>
      <c r="BW71" s="227"/>
      <c r="BX71" s="227"/>
      <c r="BY71" s="227"/>
      <c r="BZ71" s="227"/>
      <c r="CA71" s="227"/>
      <c r="CB71" s="227"/>
      <c r="CC71" s="227"/>
      <c r="CD71" s="227"/>
      <c r="CE71" s="227"/>
      <c r="CF71" s="227"/>
      <c r="CG71" s="227"/>
      <c r="CH71" s="227"/>
      <c r="CI71" s="227"/>
      <c r="CJ71" s="227"/>
      <c r="CK71" s="227"/>
      <c r="CL71" s="227"/>
      <c r="CM71" s="227"/>
      <c r="CN71" s="227"/>
      <c r="CO71" s="227"/>
      <c r="CP71" s="227"/>
      <c r="CQ71" s="227"/>
      <c r="CR71" s="227"/>
      <c r="CS71" s="228"/>
    </row>
    <row r="72" spans="1:97" s="229" customFormat="1" ht="15" customHeight="1">
      <c r="A72" s="222"/>
      <c r="B72" s="215" t="s">
        <v>129</v>
      </c>
      <c r="C72" s="223"/>
      <c r="D72" s="224"/>
      <c r="E72" s="225"/>
      <c r="F72" s="226"/>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c r="BO72" s="227"/>
      <c r="BP72" s="227"/>
      <c r="BQ72" s="227"/>
      <c r="BR72" s="227"/>
      <c r="BS72" s="227"/>
      <c r="BT72" s="227"/>
      <c r="BU72" s="227"/>
      <c r="BV72" s="227"/>
      <c r="BW72" s="227"/>
      <c r="BX72" s="227"/>
      <c r="BY72" s="227"/>
      <c r="BZ72" s="227"/>
      <c r="CA72" s="227"/>
      <c r="CB72" s="227"/>
      <c r="CC72" s="227"/>
      <c r="CD72" s="227"/>
      <c r="CE72" s="227"/>
      <c r="CF72" s="227"/>
      <c r="CG72" s="227"/>
      <c r="CH72" s="227"/>
      <c r="CI72" s="227"/>
      <c r="CJ72" s="227"/>
      <c r="CK72" s="227"/>
      <c r="CL72" s="227"/>
      <c r="CM72" s="227"/>
      <c r="CN72" s="227"/>
      <c r="CO72" s="227"/>
      <c r="CP72" s="227"/>
      <c r="CQ72" s="227"/>
      <c r="CR72" s="227"/>
      <c r="CS72" s="228"/>
    </row>
    <row r="73" spans="1:97" s="229" customFormat="1" ht="5.25" customHeight="1">
      <c r="A73" s="222"/>
      <c r="B73" s="215"/>
      <c r="C73" s="223"/>
      <c r="D73" s="224"/>
      <c r="E73" s="225"/>
      <c r="F73" s="226"/>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7"/>
      <c r="BR73" s="227"/>
      <c r="BS73" s="227"/>
      <c r="BT73" s="227"/>
      <c r="BU73" s="227"/>
      <c r="BV73" s="227"/>
      <c r="BW73" s="227"/>
      <c r="BX73" s="227"/>
      <c r="BY73" s="227"/>
      <c r="BZ73" s="227"/>
      <c r="CA73" s="227"/>
      <c r="CB73" s="227"/>
      <c r="CC73" s="227"/>
      <c r="CD73" s="227"/>
      <c r="CE73" s="227"/>
      <c r="CF73" s="227"/>
      <c r="CG73" s="227"/>
      <c r="CH73" s="227"/>
      <c r="CI73" s="227"/>
      <c r="CJ73" s="227"/>
      <c r="CK73" s="227"/>
      <c r="CL73" s="227"/>
      <c r="CM73" s="227"/>
      <c r="CN73" s="227"/>
      <c r="CO73" s="227"/>
      <c r="CP73" s="227"/>
      <c r="CQ73" s="227"/>
      <c r="CR73" s="227"/>
      <c r="CS73" s="228"/>
    </row>
    <row r="74" spans="1:97" s="70" customFormat="1" ht="30" customHeight="1">
      <c r="A74" s="66"/>
      <c r="B74" s="67" t="s">
        <v>148</v>
      </c>
      <c r="C74" s="42"/>
      <c r="D74" s="68"/>
      <c r="E74" s="69"/>
      <c r="F74" s="91"/>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7"/>
    </row>
    <row r="75" spans="1:97" s="70" customFormat="1" ht="15" customHeight="1">
      <c r="A75" s="66"/>
      <c r="B75" s="71" t="s">
        <v>58</v>
      </c>
      <c r="C75" s="42" t="s">
        <v>50</v>
      </c>
      <c r="D75" s="68">
        <v>1</v>
      </c>
      <c r="E75" s="69">
        <v>0</v>
      </c>
      <c r="F75" s="92">
        <f>SUM(D75*E75)</f>
        <v>0</v>
      </c>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7"/>
    </row>
    <row r="76" spans="1:6" s="72" customFormat="1" ht="15" customHeight="1">
      <c r="A76" s="66"/>
      <c r="B76" s="71"/>
      <c r="C76" s="42"/>
      <c r="D76" s="68"/>
      <c r="E76" s="69"/>
      <c r="F76" s="92"/>
    </row>
    <row r="77" spans="1:6" ht="15" customHeight="1">
      <c r="A77" s="38"/>
      <c r="B77" s="251" t="s">
        <v>53</v>
      </c>
      <c r="C77" s="251"/>
      <c r="D77" s="251"/>
      <c r="E77" s="251"/>
      <c r="F77" s="89">
        <f>SUM(F60:F76)</f>
        <v>0</v>
      </c>
    </row>
    <row r="78" spans="1:6" ht="15" customHeight="1">
      <c r="A78" s="245"/>
      <c r="B78" s="245"/>
      <c r="C78" s="245"/>
      <c r="D78" s="245"/>
      <c r="E78" s="245"/>
      <c r="F78" s="245"/>
    </row>
    <row r="79" spans="1:96" s="20" customFormat="1" ht="15" customHeight="1">
      <c r="A79" s="50" t="s">
        <v>14</v>
      </c>
      <c r="B79" s="50" t="s">
        <v>36</v>
      </c>
      <c r="C79" s="51"/>
      <c r="D79" s="238"/>
      <c r="E79" s="52"/>
      <c r="F79" s="93"/>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row>
    <row r="80" spans="1:96" s="20" customFormat="1" ht="6" customHeight="1">
      <c r="A80" s="53"/>
      <c r="B80" s="53"/>
      <c r="C80" s="42"/>
      <c r="D80" s="233"/>
      <c r="E80" s="45"/>
      <c r="F80" s="88"/>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row>
    <row r="81" spans="1:96" s="20" customFormat="1" ht="38.25">
      <c r="A81" s="43" t="s">
        <v>12</v>
      </c>
      <c r="B81" s="43" t="s">
        <v>132</v>
      </c>
      <c r="C81" s="42"/>
      <c r="D81" s="233"/>
      <c r="E81" s="45"/>
      <c r="F81" s="88"/>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row>
    <row r="82" spans="1:96" s="19" customFormat="1" ht="12.75">
      <c r="A82" s="43"/>
      <c r="B82" s="44" t="s">
        <v>98</v>
      </c>
      <c r="C82" s="42" t="s">
        <v>3</v>
      </c>
      <c r="D82" s="233">
        <f>D61*200</f>
        <v>12000</v>
      </c>
      <c r="E82" s="45">
        <v>0</v>
      </c>
      <c r="F82" s="88">
        <f>SUM(D82*E82)</f>
        <v>0</v>
      </c>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row>
    <row r="83" spans="1:96" s="19" customFormat="1" ht="12.75">
      <c r="A83" s="43"/>
      <c r="B83" s="44" t="s">
        <v>99</v>
      </c>
      <c r="C83" s="42" t="s">
        <v>3</v>
      </c>
      <c r="D83" s="233">
        <f>D66*100</f>
        <v>4800</v>
      </c>
      <c r="E83" s="45">
        <v>0</v>
      </c>
      <c r="F83" s="88">
        <f>SUM(D83*E83)</f>
        <v>0</v>
      </c>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row>
    <row r="84" spans="1:96" s="18" customFormat="1" ht="12.75">
      <c r="A84" s="41"/>
      <c r="B84" s="242"/>
      <c r="C84" s="36"/>
      <c r="D84" s="236"/>
      <c r="E84" s="37"/>
      <c r="F84" s="9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row>
    <row r="85" spans="1:96" s="19" customFormat="1" ht="25.5">
      <c r="A85" s="43" t="s">
        <v>13</v>
      </c>
      <c r="B85" s="43" t="s">
        <v>133</v>
      </c>
      <c r="C85" s="42"/>
      <c r="D85" s="233"/>
      <c r="E85" s="45"/>
      <c r="F85" s="88"/>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row>
    <row r="86" spans="1:96" s="19" customFormat="1" ht="15" customHeight="1">
      <c r="A86" s="43"/>
      <c r="B86" s="44"/>
      <c r="C86" s="42" t="s">
        <v>18</v>
      </c>
      <c r="D86" s="233">
        <v>18</v>
      </c>
      <c r="E86" s="45">
        <v>0</v>
      </c>
      <c r="F86" s="88">
        <f>SUM(D86*E86)</f>
        <v>0</v>
      </c>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row>
    <row r="87" spans="1:96" s="20" customFormat="1" ht="15" customHeight="1">
      <c r="A87" s="43"/>
      <c r="B87" s="48"/>
      <c r="C87" s="42"/>
      <c r="D87" s="233"/>
      <c r="E87" s="45"/>
      <c r="F87" s="88"/>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row>
    <row r="88" spans="1:96" s="20" customFormat="1" ht="15" customHeight="1">
      <c r="A88" s="58"/>
      <c r="B88" s="246" t="s">
        <v>54</v>
      </c>
      <c r="C88" s="246"/>
      <c r="D88" s="246"/>
      <c r="E88" s="246"/>
      <c r="F88" s="94">
        <f>SUM(F82:F86)</f>
        <v>0</v>
      </c>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row>
    <row r="89" spans="1:6" ht="15" customHeight="1">
      <c r="A89" s="244"/>
      <c r="B89" s="244"/>
      <c r="C89" s="244"/>
      <c r="D89" s="244"/>
      <c r="E89" s="244"/>
      <c r="F89" s="244"/>
    </row>
    <row r="90" spans="1:96" s="19" customFormat="1" ht="15" customHeight="1">
      <c r="A90" s="50" t="s">
        <v>16</v>
      </c>
      <c r="B90" s="50" t="s">
        <v>15</v>
      </c>
      <c r="C90" s="51"/>
      <c r="D90" s="238"/>
      <c r="E90" s="52"/>
      <c r="F90" s="94"/>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row>
    <row r="91" spans="1:6" ht="15" customHeight="1">
      <c r="A91" s="53"/>
      <c r="B91" s="53"/>
      <c r="C91" s="42"/>
      <c r="D91" s="233"/>
      <c r="E91" s="45"/>
      <c r="F91" s="95"/>
    </row>
    <row r="92" spans="1:6" ht="76.5">
      <c r="A92" s="43" t="s">
        <v>17</v>
      </c>
      <c r="B92" s="48" t="s">
        <v>134</v>
      </c>
      <c r="C92" s="42" t="s">
        <v>44</v>
      </c>
      <c r="D92" s="233">
        <v>273.21</v>
      </c>
      <c r="E92" s="45">
        <v>0</v>
      </c>
      <c r="F92" s="88">
        <f>SUM(D92*E92)</f>
        <v>0</v>
      </c>
    </row>
    <row r="93" spans="1:6" ht="15" customHeight="1">
      <c r="A93" s="43"/>
      <c r="B93" s="40"/>
      <c r="C93" s="42"/>
      <c r="D93" s="233"/>
      <c r="E93" s="45"/>
      <c r="F93" s="88"/>
    </row>
    <row r="94" spans="1:6" ht="15" customHeight="1">
      <c r="A94" s="54"/>
      <c r="B94" s="246" t="s">
        <v>63</v>
      </c>
      <c r="C94" s="246"/>
      <c r="D94" s="246"/>
      <c r="E94" s="246"/>
      <c r="F94" s="94">
        <f>SUM(F92:F93)</f>
        <v>0</v>
      </c>
    </row>
    <row r="95" spans="1:6" s="74" customFormat="1" ht="13.5" customHeight="1">
      <c r="A95" s="75"/>
      <c r="B95" s="76"/>
      <c r="C95" s="76"/>
      <c r="D95" s="239"/>
      <c r="E95" s="76"/>
      <c r="F95" s="96"/>
    </row>
    <row r="96" spans="1:6" ht="15" customHeight="1">
      <c r="A96" s="245"/>
      <c r="B96" s="245"/>
      <c r="C96" s="245"/>
      <c r="D96" s="245"/>
      <c r="E96" s="245"/>
      <c r="F96" s="245"/>
    </row>
    <row r="97" spans="1:6" ht="15" customHeight="1">
      <c r="A97" s="59"/>
      <c r="B97" s="60" t="s">
        <v>19</v>
      </c>
      <c r="C97" s="61"/>
      <c r="D97" s="240"/>
      <c r="E97" s="62"/>
      <c r="F97" s="97"/>
    </row>
    <row r="98" spans="1:6" ht="15" customHeight="1">
      <c r="A98" s="41"/>
      <c r="B98" s="63"/>
      <c r="C98" s="36"/>
      <c r="D98" s="236"/>
      <c r="E98" s="37"/>
      <c r="F98" s="98"/>
    </row>
    <row r="99" spans="1:6" ht="15" customHeight="1">
      <c r="A99" s="53" t="s">
        <v>1</v>
      </c>
      <c r="B99" s="53" t="s">
        <v>37</v>
      </c>
      <c r="C99" s="42"/>
      <c r="D99" s="233"/>
      <c r="E99" s="45"/>
      <c r="F99" s="95">
        <f>F10</f>
        <v>0</v>
      </c>
    </row>
    <row r="100" spans="1:6" ht="15" customHeight="1">
      <c r="A100" s="53" t="s">
        <v>2</v>
      </c>
      <c r="B100" s="64" t="s">
        <v>38</v>
      </c>
      <c r="C100" s="42"/>
      <c r="D100" s="233"/>
      <c r="E100" s="45"/>
      <c r="F100" s="95">
        <f>F53</f>
        <v>0</v>
      </c>
    </row>
    <row r="101" spans="1:6" ht="15" customHeight="1">
      <c r="A101" s="53" t="s">
        <v>4</v>
      </c>
      <c r="B101" s="53" t="s">
        <v>39</v>
      </c>
      <c r="C101" s="42"/>
      <c r="D101" s="233"/>
      <c r="E101" s="45"/>
      <c r="F101" s="95">
        <f>F77</f>
        <v>0</v>
      </c>
    </row>
    <row r="102" spans="1:6" ht="15" customHeight="1">
      <c r="A102" s="53" t="s">
        <v>14</v>
      </c>
      <c r="B102" s="64" t="s">
        <v>40</v>
      </c>
      <c r="C102" s="42"/>
      <c r="D102" s="233"/>
      <c r="E102" s="45"/>
      <c r="F102" s="95">
        <f>F88</f>
        <v>0</v>
      </c>
    </row>
    <row r="103" spans="1:6" ht="15" customHeight="1">
      <c r="A103" s="53" t="s">
        <v>16</v>
      </c>
      <c r="B103" s="64" t="s">
        <v>41</v>
      </c>
      <c r="C103" s="42"/>
      <c r="D103" s="233"/>
      <c r="E103" s="45"/>
      <c r="F103" s="95">
        <f>F94</f>
        <v>0</v>
      </c>
    </row>
    <row r="104" spans="1:6" ht="15" customHeight="1">
      <c r="A104" s="244"/>
      <c r="B104" s="244"/>
      <c r="C104" s="244"/>
      <c r="D104" s="244"/>
      <c r="E104" s="244"/>
      <c r="F104" s="244"/>
    </row>
    <row r="105" spans="4:6" ht="12.75">
      <c r="D105" s="241" t="s">
        <v>21</v>
      </c>
      <c r="F105" s="243">
        <f>SUM(F99:F103)</f>
        <v>0</v>
      </c>
    </row>
  </sheetData>
  <sheetProtection/>
  <mergeCells count="13">
    <mergeCell ref="A54:F54"/>
    <mergeCell ref="A78:F78"/>
    <mergeCell ref="A2:F2"/>
    <mergeCell ref="A89:F89"/>
    <mergeCell ref="A96:F96"/>
    <mergeCell ref="B94:E94"/>
    <mergeCell ref="A104:F104"/>
    <mergeCell ref="A1:F1"/>
    <mergeCell ref="B10:E10"/>
    <mergeCell ref="B53:E53"/>
    <mergeCell ref="B77:E77"/>
    <mergeCell ref="B88:E88"/>
    <mergeCell ref="A11:F11"/>
  </mergeCells>
  <printOptions/>
  <pageMargins left="0.7086614173228347" right="0.3937007874015748" top="0.7086614173228347" bottom="0.3937007874015748" header="0.31496062992125984" footer="0.31496062992125984"/>
  <pageSetup fitToHeight="9" fitToWidth="1" horizontalDpi="600" verticalDpi="600" orientation="portrait" paperSize="9" r:id="rId2"/>
  <rowBreaks count="4" manualBreakCount="4">
    <brk id="21" max="5" man="1"/>
    <brk id="32" max="5" man="1"/>
    <brk id="53" max="5" man="1"/>
    <brk id="95" max="5" man="1"/>
  </rowBreaks>
  <drawing r:id="rId1"/>
</worksheet>
</file>

<file path=xl/worksheets/sheet2.xml><?xml version="1.0" encoding="utf-8"?>
<worksheet xmlns="http://schemas.openxmlformats.org/spreadsheetml/2006/main" xmlns:r="http://schemas.openxmlformats.org/officeDocument/2006/relationships">
  <dimension ref="A1:CX62"/>
  <sheetViews>
    <sheetView zoomScaleSheetLayoutView="115" zoomScalePageLayoutView="115" workbookViewId="0" topLeftCell="A1">
      <selection activeCell="A1" sqref="A1:F1"/>
    </sheetView>
  </sheetViews>
  <sheetFormatPr defaultColWidth="9.140625" defaultRowHeight="12.75"/>
  <cols>
    <col min="1" max="1" width="7.00390625" style="161" customWidth="1"/>
    <col min="2" max="2" width="42.00390625" style="162" customWidth="1"/>
    <col min="3" max="3" width="7.140625" style="165" customWidth="1"/>
    <col min="4" max="4" width="10.00390625" style="103" customWidth="1"/>
    <col min="5" max="5" width="9.8515625" style="103" customWidth="1"/>
    <col min="6" max="6" width="12.8515625" style="164" customWidth="1"/>
    <col min="7" max="16384" width="9.140625" style="103" customWidth="1"/>
  </cols>
  <sheetData>
    <row r="1" spans="1:102" ht="15" customHeight="1">
      <c r="A1" s="256" t="s">
        <v>96</v>
      </c>
      <c r="B1" s="257"/>
      <c r="C1" s="257"/>
      <c r="D1" s="257"/>
      <c r="E1" s="257"/>
      <c r="F1" s="258"/>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row>
    <row r="2" spans="1:102" ht="15" customHeight="1">
      <c r="A2" s="254"/>
      <c r="B2" s="254"/>
      <c r="C2" s="254"/>
      <c r="D2" s="254"/>
      <c r="E2" s="254"/>
      <c r="F2" s="255"/>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row>
    <row r="3" spans="1:6" ht="15" customHeight="1">
      <c r="A3" s="100" t="s">
        <v>23</v>
      </c>
      <c r="B3" s="101" t="s">
        <v>24</v>
      </c>
      <c r="C3" s="102" t="s">
        <v>25</v>
      </c>
      <c r="D3" s="102" t="s">
        <v>26</v>
      </c>
      <c r="E3" s="102" t="s">
        <v>27</v>
      </c>
      <c r="F3" s="102" t="s">
        <v>5</v>
      </c>
    </row>
    <row r="4" spans="1:6" ht="15" customHeight="1">
      <c r="A4" s="104"/>
      <c r="B4" s="105"/>
      <c r="C4" s="106"/>
      <c r="D4" s="107"/>
      <c r="E4" s="107"/>
      <c r="F4" s="108"/>
    </row>
    <row r="5" spans="1:6" s="113" customFormat="1" ht="15" customHeight="1">
      <c r="A5" s="109" t="s">
        <v>1</v>
      </c>
      <c r="B5" s="110" t="s">
        <v>67</v>
      </c>
      <c r="C5" s="109"/>
      <c r="D5" s="111"/>
      <c r="E5" s="111"/>
      <c r="F5" s="112"/>
    </row>
    <row r="6" spans="1:6" ht="15" customHeight="1">
      <c r="A6" s="104"/>
      <c r="B6" s="105"/>
      <c r="C6" s="106"/>
      <c r="D6" s="107"/>
      <c r="E6" s="107"/>
      <c r="F6" s="108"/>
    </row>
    <row r="7" spans="1:6" s="119" customFormat="1" ht="15" customHeight="1">
      <c r="A7" s="114"/>
      <c r="B7" s="115" t="s">
        <v>66</v>
      </c>
      <c r="C7" s="116"/>
      <c r="D7" s="117"/>
      <c r="E7" s="118"/>
      <c r="F7" s="117"/>
    </row>
    <row r="8" spans="1:6" s="119" customFormat="1" ht="140.25">
      <c r="A8" s="114"/>
      <c r="B8" s="120" t="s">
        <v>68</v>
      </c>
      <c r="C8" s="116"/>
      <c r="D8" s="117"/>
      <c r="E8" s="118"/>
      <c r="F8" s="117"/>
    </row>
    <row r="9" spans="1:6" s="119" customFormat="1" ht="66" customHeight="1">
      <c r="A9" s="114"/>
      <c r="B9" s="120" t="s">
        <v>69</v>
      </c>
      <c r="C9" s="116"/>
      <c r="D9" s="117"/>
      <c r="E9" s="118"/>
      <c r="F9" s="117"/>
    </row>
    <row r="10" spans="1:6" s="119" customFormat="1" ht="12.75">
      <c r="A10" s="114"/>
      <c r="B10" s="120"/>
      <c r="C10" s="116"/>
      <c r="D10" s="117"/>
      <c r="E10" s="118"/>
      <c r="F10" s="117"/>
    </row>
    <row r="11" spans="1:6" s="119" customFormat="1" ht="12.75">
      <c r="A11" s="121" t="s">
        <v>92</v>
      </c>
      <c r="B11" s="115" t="s">
        <v>70</v>
      </c>
      <c r="C11" s="116"/>
      <c r="D11" s="117"/>
      <c r="E11" s="118"/>
      <c r="F11" s="117"/>
    </row>
    <row r="12" spans="1:6" s="119" customFormat="1" ht="99" customHeight="1">
      <c r="A12" s="114"/>
      <c r="B12" s="120" t="s">
        <v>71</v>
      </c>
      <c r="C12" s="122"/>
      <c r="D12" s="123"/>
      <c r="E12" s="124"/>
      <c r="F12" s="123"/>
    </row>
    <row r="13" spans="1:6" s="126" customFormat="1" ht="15" customHeight="1">
      <c r="A13" s="121"/>
      <c r="B13" s="125" t="s">
        <v>91</v>
      </c>
      <c r="C13" s="122" t="s">
        <v>18</v>
      </c>
      <c r="D13" s="123">
        <v>2</v>
      </c>
      <c r="E13" s="124">
        <v>0</v>
      </c>
      <c r="F13" s="124">
        <f>D13*E13</f>
        <v>0</v>
      </c>
    </row>
    <row r="14" spans="1:6" s="126" customFormat="1" ht="15" customHeight="1">
      <c r="A14" s="121"/>
      <c r="B14" s="125"/>
      <c r="C14" s="122"/>
      <c r="D14" s="123"/>
      <c r="E14" s="124"/>
      <c r="F14" s="124"/>
    </row>
    <row r="15" spans="1:6" s="126" customFormat="1" ht="15" customHeight="1">
      <c r="A15" s="127"/>
      <c r="B15" s="128" t="s">
        <v>93</v>
      </c>
      <c r="C15" s="129"/>
      <c r="D15" s="130"/>
      <c r="E15" s="131"/>
      <c r="F15" s="131">
        <f>SUM(F13:F14)</f>
        <v>0</v>
      </c>
    </row>
    <row r="16" spans="1:6" ht="15" customHeight="1">
      <c r="A16" s="104"/>
      <c r="B16" s="105"/>
      <c r="C16" s="106"/>
      <c r="D16" s="107"/>
      <c r="E16" s="107"/>
      <c r="F16" s="108"/>
    </row>
    <row r="17" spans="1:6" ht="15" customHeight="1">
      <c r="A17" s="109" t="s">
        <v>2</v>
      </c>
      <c r="B17" s="110" t="s">
        <v>72</v>
      </c>
      <c r="C17" s="132"/>
      <c r="D17" s="133"/>
      <c r="E17" s="133"/>
      <c r="F17" s="133"/>
    </row>
    <row r="18" spans="1:6" ht="15" customHeight="1">
      <c r="A18" s="104"/>
      <c r="B18" s="105"/>
      <c r="C18" s="106"/>
      <c r="D18" s="107"/>
      <c r="E18" s="107"/>
      <c r="F18" s="108"/>
    </row>
    <row r="19" spans="1:6" s="119" customFormat="1" ht="15" customHeight="1">
      <c r="A19" s="134"/>
      <c r="B19" s="115" t="s">
        <v>66</v>
      </c>
      <c r="C19" s="116"/>
      <c r="D19" s="117"/>
      <c r="E19" s="118"/>
      <c r="F19" s="118"/>
    </row>
    <row r="20" spans="1:6" s="119" customFormat="1" ht="215.25" customHeight="1">
      <c r="A20" s="134"/>
      <c r="B20" s="120" t="s">
        <v>73</v>
      </c>
      <c r="C20" s="122"/>
      <c r="D20" s="123"/>
      <c r="E20" s="118"/>
      <c r="F20" s="118"/>
    </row>
    <row r="21" spans="1:6" s="119" customFormat="1" ht="51">
      <c r="A21" s="134"/>
      <c r="B21" s="120" t="s">
        <v>74</v>
      </c>
      <c r="C21" s="122"/>
      <c r="D21" s="123"/>
      <c r="E21" s="124"/>
      <c r="F21" s="124"/>
    </row>
    <row r="22" spans="1:6" s="119" customFormat="1" ht="25.5">
      <c r="A22" s="134"/>
      <c r="B22" s="135" t="s">
        <v>75</v>
      </c>
      <c r="C22" s="122"/>
      <c r="D22" s="123"/>
      <c r="E22" s="124"/>
      <c r="F22" s="124"/>
    </row>
    <row r="23" spans="1:6" s="119" customFormat="1" ht="51">
      <c r="A23" s="134"/>
      <c r="B23" s="135" t="s">
        <v>76</v>
      </c>
      <c r="C23" s="122"/>
      <c r="D23" s="123"/>
      <c r="E23" s="124"/>
      <c r="F23" s="124"/>
    </row>
    <row r="24" spans="1:11" s="140" customFormat="1" ht="70.5" customHeight="1">
      <c r="A24" s="136" t="s">
        <v>7</v>
      </c>
      <c r="B24" s="119" t="s">
        <v>136</v>
      </c>
      <c r="C24" s="137" t="s">
        <v>64</v>
      </c>
      <c r="D24" s="138">
        <v>35</v>
      </c>
      <c r="E24" s="139">
        <v>0</v>
      </c>
      <c r="F24" s="139">
        <f>SUM(D24*E24)</f>
        <v>0</v>
      </c>
      <c r="H24" s="259"/>
      <c r="I24" s="260"/>
      <c r="J24" s="260"/>
      <c r="K24" s="261"/>
    </row>
    <row r="25" spans="1:6" s="140" customFormat="1" ht="15" customHeight="1">
      <c r="A25" s="136"/>
      <c r="B25" s="119"/>
      <c r="C25" s="137"/>
      <c r="D25" s="138"/>
      <c r="E25" s="139"/>
      <c r="F25" s="139"/>
    </row>
    <row r="26" spans="1:6" s="140" customFormat="1" ht="51">
      <c r="A26" s="136" t="s">
        <v>8</v>
      </c>
      <c r="B26" s="141" t="s">
        <v>137</v>
      </c>
      <c r="C26" s="137" t="s">
        <v>64</v>
      </c>
      <c r="D26" s="138">
        <v>18</v>
      </c>
      <c r="E26" s="139">
        <v>0</v>
      </c>
      <c r="F26" s="139">
        <f>SUM(D26*E26)</f>
        <v>0</v>
      </c>
    </row>
    <row r="27" spans="1:6" s="140" customFormat="1" ht="15" customHeight="1">
      <c r="A27" s="136"/>
      <c r="B27" s="141"/>
      <c r="C27" s="137"/>
      <c r="D27" s="138"/>
      <c r="E27" s="139"/>
      <c r="F27" s="139"/>
    </row>
    <row r="28" spans="1:6" s="140" customFormat="1" ht="77.25" customHeight="1">
      <c r="A28" s="136" t="s">
        <v>9</v>
      </c>
      <c r="B28" s="141" t="s">
        <v>65</v>
      </c>
      <c r="C28" s="137" t="s">
        <v>6</v>
      </c>
      <c r="D28" s="138">
        <v>346</v>
      </c>
      <c r="E28" s="139">
        <v>0</v>
      </c>
      <c r="F28" s="139">
        <f>D28*E28</f>
        <v>0</v>
      </c>
    </row>
    <row r="29" spans="1:6" s="119" customFormat="1" ht="12.75">
      <c r="A29" s="134"/>
      <c r="B29" s="135"/>
      <c r="C29" s="122"/>
      <c r="D29" s="123"/>
      <c r="E29" s="124"/>
      <c r="F29" s="124"/>
    </row>
    <row r="30" spans="1:6" s="126" customFormat="1" ht="15.75" customHeight="1">
      <c r="A30" s="142" t="s">
        <v>30</v>
      </c>
      <c r="B30" s="143" t="s">
        <v>77</v>
      </c>
      <c r="C30" s="122"/>
      <c r="D30" s="123"/>
      <c r="E30" s="124"/>
      <c r="F30" s="124"/>
    </row>
    <row r="31" spans="1:6" s="126" customFormat="1" ht="15.75" customHeight="1">
      <c r="A31" s="142"/>
      <c r="B31" s="125" t="s">
        <v>78</v>
      </c>
      <c r="C31" s="122"/>
      <c r="D31" s="123"/>
      <c r="E31" s="124"/>
      <c r="F31" s="124"/>
    </row>
    <row r="32" spans="1:6" s="119" customFormat="1" ht="27.75" customHeight="1">
      <c r="A32" s="134"/>
      <c r="B32" s="120" t="s">
        <v>79</v>
      </c>
      <c r="C32" s="116"/>
      <c r="D32" s="117"/>
      <c r="E32" s="118"/>
      <c r="F32" s="118"/>
    </row>
    <row r="33" spans="1:6" s="119" customFormat="1" ht="25.5">
      <c r="A33" s="134"/>
      <c r="B33" s="120" t="s">
        <v>80</v>
      </c>
      <c r="C33" s="116"/>
      <c r="D33" s="117"/>
      <c r="E33" s="118"/>
      <c r="F33" s="118"/>
    </row>
    <row r="34" spans="1:6" s="119" customFormat="1" ht="38.25">
      <c r="A34" s="134"/>
      <c r="B34" s="120" t="s">
        <v>81</v>
      </c>
      <c r="C34" s="116"/>
      <c r="D34" s="117"/>
      <c r="E34" s="118"/>
      <c r="F34" s="118"/>
    </row>
    <row r="35" spans="1:6" s="119" customFormat="1" ht="25.5">
      <c r="A35" s="134"/>
      <c r="B35" s="120" t="s">
        <v>161</v>
      </c>
      <c r="C35" s="116"/>
      <c r="D35" s="117"/>
      <c r="E35" s="118"/>
      <c r="F35" s="118"/>
    </row>
    <row r="36" spans="1:6" s="119" customFormat="1" ht="12.75">
      <c r="A36" s="134"/>
      <c r="B36" s="120" t="s">
        <v>82</v>
      </c>
      <c r="C36" s="122"/>
      <c r="D36" s="123"/>
      <c r="E36" s="124"/>
      <c r="F36" s="124"/>
    </row>
    <row r="37" spans="1:6" s="119" customFormat="1" ht="38.25">
      <c r="A37" s="134"/>
      <c r="B37" s="120" t="s">
        <v>83</v>
      </c>
      <c r="C37" s="122"/>
      <c r="D37" s="123"/>
      <c r="E37" s="124"/>
      <c r="F37" s="124"/>
    </row>
    <row r="38" spans="1:6" s="119" customFormat="1" ht="15" customHeight="1">
      <c r="A38" s="134"/>
      <c r="B38" s="120" t="s">
        <v>84</v>
      </c>
      <c r="C38" s="122"/>
      <c r="D38" s="123"/>
      <c r="E38" s="124"/>
      <c r="F38" s="124"/>
    </row>
    <row r="39" spans="1:6" s="119" customFormat="1" ht="15" customHeight="1">
      <c r="A39" s="134"/>
      <c r="B39" s="120" t="s">
        <v>85</v>
      </c>
      <c r="C39" s="122"/>
      <c r="D39" s="123"/>
      <c r="E39" s="124"/>
      <c r="F39" s="124"/>
    </row>
    <row r="40" spans="1:6" s="119" customFormat="1" ht="15" customHeight="1">
      <c r="A40" s="134"/>
      <c r="B40" s="120"/>
      <c r="C40" s="122"/>
      <c r="D40" s="123"/>
      <c r="E40" s="124"/>
      <c r="F40" s="124"/>
    </row>
    <row r="41" spans="1:6" s="119" customFormat="1" ht="15" customHeight="1">
      <c r="A41" s="134"/>
      <c r="B41" s="144" t="s">
        <v>86</v>
      </c>
      <c r="C41" s="122"/>
      <c r="D41" s="123"/>
      <c r="E41" s="124"/>
      <c r="F41" s="124"/>
    </row>
    <row r="42" spans="1:6" s="119" customFormat="1" ht="12.75">
      <c r="A42" s="134"/>
      <c r="B42" s="145" t="s">
        <v>155</v>
      </c>
      <c r="C42" s="146" t="s">
        <v>18</v>
      </c>
      <c r="D42" s="147">
        <v>20</v>
      </c>
      <c r="E42" s="124">
        <v>0</v>
      </c>
      <c r="F42" s="124">
        <f>D42*E42</f>
        <v>0</v>
      </c>
    </row>
    <row r="43" spans="1:6" s="119" customFormat="1" ht="12.75">
      <c r="A43" s="134"/>
      <c r="B43" s="148" t="s">
        <v>156</v>
      </c>
      <c r="C43" s="146" t="s">
        <v>18</v>
      </c>
      <c r="D43" s="147">
        <v>11</v>
      </c>
      <c r="E43" s="124">
        <v>0</v>
      </c>
      <c r="F43" s="124">
        <f>D43*E43</f>
        <v>0</v>
      </c>
    </row>
    <row r="44" spans="1:6" s="126" customFormat="1" ht="14.25" customHeight="1">
      <c r="A44" s="142"/>
      <c r="B44" s="149"/>
      <c r="C44" s="146"/>
      <c r="D44" s="150"/>
      <c r="E44" s="151"/>
      <c r="F44" s="151"/>
    </row>
    <row r="45" spans="1:6" s="119" customFormat="1" ht="12.75">
      <c r="A45" s="134" t="s">
        <v>46</v>
      </c>
      <c r="B45" s="115" t="s">
        <v>87</v>
      </c>
      <c r="C45" s="116"/>
      <c r="D45" s="117"/>
      <c r="E45" s="118"/>
      <c r="F45" s="118"/>
    </row>
    <row r="46" spans="1:6" s="126" customFormat="1" ht="67.5" customHeight="1">
      <c r="A46" s="142"/>
      <c r="B46" s="125" t="s">
        <v>88</v>
      </c>
      <c r="C46" s="122"/>
      <c r="D46" s="123"/>
      <c r="E46" s="124"/>
      <c r="F46" s="124"/>
    </row>
    <row r="47" spans="1:6" s="119" customFormat="1" ht="95.25" customHeight="1">
      <c r="A47" s="134"/>
      <c r="B47" s="145" t="s">
        <v>89</v>
      </c>
      <c r="C47" s="122"/>
      <c r="D47" s="123"/>
      <c r="E47" s="124"/>
      <c r="F47" s="124"/>
    </row>
    <row r="48" spans="1:6" s="126" customFormat="1" ht="15" customHeight="1">
      <c r="A48" s="121"/>
      <c r="B48" s="125"/>
      <c r="C48" s="122" t="s">
        <v>6</v>
      </c>
      <c r="D48" s="123">
        <v>340</v>
      </c>
      <c r="E48" s="124">
        <v>0</v>
      </c>
      <c r="F48" s="124">
        <f>D48*E48</f>
        <v>0</v>
      </c>
    </row>
    <row r="49" spans="1:6" ht="12" customHeight="1">
      <c r="A49" s="104"/>
      <c r="B49" s="105"/>
      <c r="C49" s="106"/>
      <c r="D49" s="107"/>
      <c r="E49" s="107"/>
      <c r="F49" s="108"/>
    </row>
    <row r="50" spans="1:6" s="126" customFormat="1" ht="15" customHeight="1">
      <c r="A50" s="121"/>
      <c r="B50" s="125"/>
      <c r="C50" s="122"/>
      <c r="D50" s="123"/>
      <c r="E50" s="124"/>
      <c r="F50" s="124"/>
    </row>
    <row r="51" spans="1:6" s="126" customFormat="1" ht="15" customHeight="1">
      <c r="A51" s="127"/>
      <c r="B51" s="128" t="s">
        <v>95</v>
      </c>
      <c r="C51" s="129"/>
      <c r="D51" s="130"/>
      <c r="E51" s="131"/>
      <c r="F51" s="131">
        <f>SUM(F24:F50)</f>
        <v>0</v>
      </c>
    </row>
    <row r="52" spans="1:6" s="126" customFormat="1" ht="15" customHeight="1">
      <c r="A52" s="121"/>
      <c r="B52" s="125"/>
      <c r="C52" s="122"/>
      <c r="D52" s="123"/>
      <c r="E52" s="124"/>
      <c r="F52" s="124"/>
    </row>
    <row r="53" spans="1:6" ht="15" customHeight="1">
      <c r="A53" s="104"/>
      <c r="B53" s="152" t="s">
        <v>90</v>
      </c>
      <c r="C53" s="106"/>
      <c r="D53" s="107"/>
      <c r="E53" s="107"/>
      <c r="F53" s="108"/>
    </row>
    <row r="54" spans="1:6" ht="15" customHeight="1">
      <c r="A54" s="153" t="s">
        <v>1</v>
      </c>
      <c r="B54" s="110" t="s">
        <v>67</v>
      </c>
      <c r="C54" s="154"/>
      <c r="D54" s="155"/>
      <c r="E54" s="155"/>
      <c r="F54" s="156">
        <f>F15</f>
        <v>0</v>
      </c>
    </row>
    <row r="55" spans="1:6" ht="15" customHeight="1">
      <c r="A55" s="153" t="s">
        <v>2</v>
      </c>
      <c r="B55" s="110" t="s">
        <v>72</v>
      </c>
      <c r="C55" s="154"/>
      <c r="D55" s="155"/>
      <c r="E55" s="155"/>
      <c r="F55" s="156">
        <f>F51</f>
        <v>0</v>
      </c>
    </row>
    <row r="56" spans="1:6" ht="15" customHeight="1">
      <c r="A56" s="153"/>
      <c r="B56" s="157" t="s">
        <v>22</v>
      </c>
      <c r="C56" s="154"/>
      <c r="D56" s="155"/>
      <c r="E56" s="155"/>
      <c r="F56" s="156">
        <f>SUM(F54:F55)</f>
        <v>0</v>
      </c>
    </row>
    <row r="57" spans="1:6" ht="12" customHeight="1">
      <c r="A57" s="104"/>
      <c r="B57" s="105"/>
      <c r="C57" s="106"/>
      <c r="D57" s="107"/>
      <c r="E57" s="107"/>
      <c r="F57" s="108"/>
    </row>
    <row r="58" spans="1:6" ht="12" customHeight="1">
      <c r="A58" s="104"/>
      <c r="B58" s="105"/>
      <c r="C58" s="106"/>
      <c r="D58" s="107"/>
      <c r="E58" s="107"/>
      <c r="F58" s="108"/>
    </row>
    <row r="59" spans="1:6" ht="12.75">
      <c r="A59" s="158"/>
      <c r="B59" s="105"/>
      <c r="C59" s="106"/>
      <c r="D59" s="159"/>
      <c r="E59" s="159"/>
      <c r="F59" s="160"/>
    </row>
    <row r="60" spans="1:6" ht="12.75">
      <c r="A60" s="158"/>
      <c r="B60" s="105"/>
      <c r="C60" s="106"/>
      <c r="D60" s="159"/>
      <c r="E60" s="159"/>
      <c r="F60" s="160"/>
    </row>
    <row r="61" ht="12.75">
      <c r="C61" s="163"/>
    </row>
    <row r="62" ht="12.75">
      <c r="C62" s="163"/>
    </row>
  </sheetData>
  <sheetProtection/>
  <mergeCells count="3">
    <mergeCell ref="A1:F1"/>
    <mergeCell ref="A2:F2"/>
    <mergeCell ref="H24:K24"/>
  </mergeCells>
  <printOptions/>
  <pageMargins left="0.7086614173228347" right="0.3937007874015748" top="0.9055118110236221" bottom="0.3937007874015748" header="0.31496062992125984" footer="0.31496062992125984"/>
  <pageSetup fitToHeight="0" horizontalDpi="600" verticalDpi="600" orientation="portrait" paperSize="9" r:id="rId1"/>
  <rowBreaks count="2" manualBreakCount="2">
    <brk id="16" max="255" man="1"/>
    <brk id="2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H279"/>
  <sheetViews>
    <sheetView zoomScale="115" zoomScaleNormal="115" zoomScaleSheetLayoutView="100" zoomScalePageLayoutView="85" workbookViewId="0" topLeftCell="A16">
      <selection activeCell="C7" sqref="C7"/>
    </sheetView>
  </sheetViews>
  <sheetFormatPr defaultColWidth="9.140625" defaultRowHeight="12.75"/>
  <cols>
    <col min="1" max="1" width="5.28125" style="176" customWidth="1"/>
    <col min="2" max="2" width="5.28125" style="177" customWidth="1"/>
    <col min="3" max="3" width="40.140625" style="178" customWidth="1"/>
    <col min="4" max="4" width="4.421875" style="179" customWidth="1"/>
    <col min="5" max="5" width="8.28125" style="180" customWidth="1"/>
    <col min="6" max="6" width="6.57421875" style="180" customWidth="1"/>
    <col min="7" max="7" width="8.8515625" style="181" customWidth="1"/>
    <col min="8" max="8" width="10.140625" style="181" customWidth="1"/>
    <col min="9" max="9" width="45.57421875" style="181" customWidth="1"/>
    <col min="10" max="16384" width="9.140625" style="181" customWidth="1"/>
  </cols>
  <sheetData>
    <row r="1" spans="1:6" s="182" customFormat="1" ht="15.75">
      <c r="A1" s="184"/>
      <c r="B1" s="185"/>
      <c r="C1" s="262" t="s">
        <v>100</v>
      </c>
      <c r="D1" s="262"/>
      <c r="E1" s="262"/>
      <c r="F1" s="262"/>
    </row>
    <row r="2" spans="1:6" s="182" customFormat="1" ht="15.75">
      <c r="A2" s="184"/>
      <c r="B2" s="185"/>
      <c r="C2" s="263"/>
      <c r="D2" s="263"/>
      <c r="E2" s="263"/>
      <c r="F2" s="263"/>
    </row>
    <row r="3" spans="1:6" s="182" customFormat="1" ht="12.75">
      <c r="A3" s="184"/>
      <c r="B3" s="185"/>
      <c r="C3" s="186"/>
      <c r="D3" s="187"/>
      <c r="E3" s="189"/>
      <c r="F3" s="188"/>
    </row>
    <row r="4" spans="1:6" s="182" customFormat="1" ht="12.75">
      <c r="A4" s="190" t="s">
        <v>1</v>
      </c>
      <c r="B4" s="191"/>
      <c r="C4" s="192" t="s">
        <v>101</v>
      </c>
      <c r="D4" s="193"/>
      <c r="E4" s="188"/>
      <c r="F4" s="188"/>
    </row>
    <row r="5" spans="1:6" s="182" customFormat="1" ht="12.75">
      <c r="A5" s="184"/>
      <c r="B5" s="185"/>
      <c r="C5" s="186"/>
      <c r="D5" s="187"/>
      <c r="E5" s="188"/>
      <c r="F5" s="188"/>
    </row>
    <row r="6" spans="1:8" s="182" customFormat="1" ht="25.5">
      <c r="A6" s="184"/>
      <c r="B6" s="185"/>
      <c r="C6" s="186"/>
      <c r="D6" s="187"/>
      <c r="E6" s="188"/>
      <c r="F6" s="188"/>
      <c r="G6" s="194" t="s">
        <v>102</v>
      </c>
      <c r="H6" s="187" t="s">
        <v>103</v>
      </c>
    </row>
    <row r="7" spans="1:8" s="182" customFormat="1" ht="108" customHeight="1">
      <c r="A7" s="184" t="str">
        <f>A4</f>
        <v>1.</v>
      </c>
      <c r="B7" s="185">
        <v>1</v>
      </c>
      <c r="C7" s="186" t="s">
        <v>152</v>
      </c>
      <c r="D7" s="187"/>
      <c r="E7" s="189" t="s">
        <v>18</v>
      </c>
      <c r="F7" s="189">
        <v>4</v>
      </c>
      <c r="G7" s="195">
        <v>0</v>
      </c>
      <c r="H7" s="195">
        <f>G7*F7</f>
        <v>0</v>
      </c>
    </row>
    <row r="8" spans="1:8" s="182" customFormat="1" ht="12.75">
      <c r="A8" s="184"/>
      <c r="B8" s="185"/>
      <c r="C8" s="186"/>
      <c r="D8" s="187"/>
      <c r="E8" s="189"/>
      <c r="F8" s="189"/>
      <c r="G8" s="195"/>
      <c r="H8" s="195"/>
    </row>
    <row r="9" spans="1:8" s="182" customFormat="1" ht="108" customHeight="1">
      <c r="A9" s="184" t="str">
        <f>A7</f>
        <v>1.</v>
      </c>
      <c r="B9" s="185">
        <f>B7+1</f>
        <v>2</v>
      </c>
      <c r="C9" s="186" t="s">
        <v>153</v>
      </c>
      <c r="D9" s="187"/>
      <c r="E9" s="189" t="s">
        <v>18</v>
      </c>
      <c r="F9" s="189">
        <v>6</v>
      </c>
      <c r="G9" s="195">
        <v>0</v>
      </c>
      <c r="H9" s="195">
        <f>G9*F9</f>
        <v>0</v>
      </c>
    </row>
    <row r="10" spans="1:8" s="182" customFormat="1" ht="12.75">
      <c r="A10" s="184"/>
      <c r="B10" s="185"/>
      <c r="C10" s="186"/>
      <c r="D10" s="187"/>
      <c r="E10" s="189"/>
      <c r="F10" s="189"/>
      <c r="G10" s="195"/>
      <c r="H10" s="195"/>
    </row>
    <row r="11" spans="1:8" s="182" customFormat="1" ht="89.25">
      <c r="A11" s="184" t="str">
        <f>A9</f>
        <v>1.</v>
      </c>
      <c r="B11" s="185">
        <f>B9+1</f>
        <v>3</v>
      </c>
      <c r="C11" s="186" t="s">
        <v>154</v>
      </c>
      <c r="D11" s="187"/>
      <c r="E11" s="189" t="s">
        <v>18</v>
      </c>
      <c r="F11" s="189">
        <v>5</v>
      </c>
      <c r="G11" s="195">
        <v>0</v>
      </c>
      <c r="H11" s="195">
        <f>G11*F11</f>
        <v>0</v>
      </c>
    </row>
    <row r="12" spans="1:8" s="182" customFormat="1" ht="12.75">
      <c r="A12" s="184"/>
      <c r="B12" s="185"/>
      <c r="C12" s="186"/>
      <c r="D12" s="187"/>
      <c r="E12" s="189"/>
      <c r="F12" s="189"/>
      <c r="G12" s="195"/>
      <c r="H12" s="195"/>
    </row>
    <row r="13" spans="1:8" s="182" customFormat="1" ht="27.75" customHeight="1">
      <c r="A13" s="184" t="str">
        <f>A11</f>
        <v>1.</v>
      </c>
      <c r="B13" s="185">
        <f>B11+1</f>
        <v>4</v>
      </c>
      <c r="C13" s="186" t="s">
        <v>104</v>
      </c>
      <c r="D13" s="187"/>
      <c r="E13" s="189" t="s">
        <v>18</v>
      </c>
      <c r="F13" s="189">
        <v>3</v>
      </c>
      <c r="G13" s="195">
        <v>0</v>
      </c>
      <c r="H13" s="195">
        <f>G13*F13</f>
        <v>0</v>
      </c>
    </row>
    <row r="14" spans="1:8" s="182" customFormat="1" ht="12.75">
      <c r="A14" s="184"/>
      <c r="B14" s="185"/>
      <c r="C14" s="186"/>
      <c r="D14" s="187"/>
      <c r="E14" s="189"/>
      <c r="F14" s="189"/>
      <c r="G14" s="195"/>
      <c r="H14" s="195"/>
    </row>
    <row r="15" spans="1:8" s="182" customFormat="1" ht="25.5">
      <c r="A15" s="184" t="str">
        <f>A11</f>
        <v>1.</v>
      </c>
      <c r="B15" s="185">
        <f aca="true" t="shared" si="0" ref="B15:B33">B13+1</f>
        <v>5</v>
      </c>
      <c r="C15" s="186" t="s">
        <v>105</v>
      </c>
      <c r="D15" s="187"/>
      <c r="E15" s="189" t="s">
        <v>18</v>
      </c>
      <c r="F15" s="189">
        <v>7</v>
      </c>
      <c r="G15" s="195">
        <v>0</v>
      </c>
      <c r="H15" s="195">
        <f>G15*F15</f>
        <v>0</v>
      </c>
    </row>
    <row r="16" spans="1:8" s="182" customFormat="1" ht="12.75">
      <c r="A16" s="184"/>
      <c r="B16" s="185"/>
      <c r="C16" s="186"/>
      <c r="D16" s="187"/>
      <c r="E16" s="189"/>
      <c r="F16" s="189"/>
      <c r="G16" s="195"/>
      <c r="H16" s="195"/>
    </row>
    <row r="17" spans="1:8" s="182" customFormat="1" ht="81" customHeight="1">
      <c r="A17" s="184" t="str">
        <f>A13</f>
        <v>1.</v>
      </c>
      <c r="B17" s="185">
        <f t="shared" si="0"/>
        <v>6</v>
      </c>
      <c r="C17" s="186" t="s">
        <v>106</v>
      </c>
      <c r="D17" s="187"/>
      <c r="E17" s="189" t="s">
        <v>18</v>
      </c>
      <c r="F17" s="189">
        <v>1</v>
      </c>
      <c r="G17" s="195">
        <v>0</v>
      </c>
      <c r="H17" s="195">
        <f>G17*F17</f>
        <v>0</v>
      </c>
    </row>
    <row r="18" spans="1:8" s="182" customFormat="1" ht="12.75">
      <c r="A18" s="184"/>
      <c r="B18" s="185"/>
      <c r="C18" s="186"/>
      <c r="D18" s="187"/>
      <c r="E18" s="189"/>
      <c r="F18" s="189"/>
      <c r="G18" s="195"/>
      <c r="H18" s="195"/>
    </row>
    <row r="19" spans="1:8" s="182" customFormat="1" ht="42.75" customHeight="1">
      <c r="A19" s="184" t="str">
        <f aca="true" t="shared" si="1" ref="A19:A27">A17</f>
        <v>1.</v>
      </c>
      <c r="B19" s="185">
        <f t="shared" si="0"/>
        <v>7</v>
      </c>
      <c r="C19" s="186" t="s">
        <v>107</v>
      </c>
      <c r="D19" s="187"/>
      <c r="E19" s="189" t="s">
        <v>18</v>
      </c>
      <c r="F19" s="189">
        <v>1</v>
      </c>
      <c r="G19" s="195">
        <v>0</v>
      </c>
      <c r="H19" s="195">
        <f>G19*F19</f>
        <v>0</v>
      </c>
    </row>
    <row r="20" spans="1:8" s="182" customFormat="1" ht="12.75">
      <c r="A20" s="184"/>
      <c r="B20" s="185"/>
      <c r="C20" s="186"/>
      <c r="D20" s="187"/>
      <c r="E20" s="189"/>
      <c r="F20" s="189"/>
      <c r="G20" s="195"/>
      <c r="H20" s="195"/>
    </row>
    <row r="21" spans="1:8" s="182" customFormat="1" ht="25.5">
      <c r="A21" s="184" t="str">
        <f t="shared" si="1"/>
        <v>1.</v>
      </c>
      <c r="B21" s="185">
        <f t="shared" si="0"/>
        <v>8</v>
      </c>
      <c r="C21" s="186" t="s">
        <v>108</v>
      </c>
      <c r="D21" s="187"/>
      <c r="E21" s="188" t="s">
        <v>109</v>
      </c>
      <c r="F21" s="188">
        <v>110</v>
      </c>
      <c r="G21" s="195">
        <v>0</v>
      </c>
      <c r="H21" s="195">
        <f>G21*F21</f>
        <v>0</v>
      </c>
    </row>
    <row r="22" spans="1:8" s="182" customFormat="1" ht="12.75">
      <c r="A22" s="184"/>
      <c r="B22" s="185"/>
      <c r="C22" s="186"/>
      <c r="D22" s="187"/>
      <c r="E22" s="188"/>
      <c r="F22" s="188"/>
      <c r="G22" s="195"/>
      <c r="H22" s="195"/>
    </row>
    <row r="23" spans="1:8" ht="25.5">
      <c r="A23" s="184" t="str">
        <f t="shared" si="1"/>
        <v>1.</v>
      </c>
      <c r="B23" s="185">
        <f t="shared" si="0"/>
        <v>9</v>
      </c>
      <c r="C23" s="186" t="s">
        <v>110</v>
      </c>
      <c r="D23" s="187"/>
      <c r="E23" s="188" t="s">
        <v>111</v>
      </c>
      <c r="F23" s="188">
        <v>100</v>
      </c>
      <c r="G23" s="195">
        <v>0</v>
      </c>
      <c r="H23" s="195">
        <f>G23*F23</f>
        <v>0</v>
      </c>
    </row>
    <row r="24" spans="1:8" ht="12.75">
      <c r="A24" s="184"/>
      <c r="B24" s="185"/>
      <c r="C24" s="186"/>
      <c r="D24" s="187"/>
      <c r="E24" s="188"/>
      <c r="F24" s="188"/>
      <c r="G24" s="195"/>
      <c r="H24" s="195"/>
    </row>
    <row r="25" spans="1:8" s="182" customFormat="1" ht="27.75" customHeight="1">
      <c r="A25" s="184" t="str">
        <f t="shared" si="1"/>
        <v>1.</v>
      </c>
      <c r="B25" s="185">
        <f t="shared" si="0"/>
        <v>10</v>
      </c>
      <c r="C25" s="186" t="s">
        <v>112</v>
      </c>
      <c r="D25" s="187"/>
      <c r="E25" s="188" t="s">
        <v>109</v>
      </c>
      <c r="F25" s="188">
        <v>5</v>
      </c>
      <c r="G25" s="195">
        <v>0</v>
      </c>
      <c r="H25" s="195">
        <f>G25*F25</f>
        <v>0</v>
      </c>
    </row>
    <row r="26" spans="1:8" s="182" customFormat="1" ht="12.75">
      <c r="A26" s="184"/>
      <c r="B26" s="185"/>
      <c r="C26" s="186"/>
      <c r="D26" s="187"/>
      <c r="E26" s="188"/>
      <c r="F26" s="188"/>
      <c r="G26" s="195"/>
      <c r="H26" s="195"/>
    </row>
    <row r="27" spans="1:8" s="182" customFormat="1" ht="27" customHeight="1">
      <c r="A27" s="184" t="str">
        <f t="shared" si="1"/>
        <v>1.</v>
      </c>
      <c r="B27" s="185">
        <f t="shared" si="0"/>
        <v>11</v>
      </c>
      <c r="C27" s="186" t="s">
        <v>113</v>
      </c>
      <c r="D27" s="187"/>
      <c r="E27" s="188" t="s">
        <v>64</v>
      </c>
      <c r="F27" s="188">
        <v>1</v>
      </c>
      <c r="G27" s="195">
        <v>0</v>
      </c>
      <c r="H27" s="195">
        <f>G27*F27</f>
        <v>0</v>
      </c>
    </row>
    <row r="28" spans="1:8" s="182" customFormat="1" ht="12.75">
      <c r="A28" s="184"/>
      <c r="B28" s="185"/>
      <c r="C28" s="186"/>
      <c r="D28" s="187"/>
      <c r="E28" s="188"/>
      <c r="F28" s="188"/>
      <c r="G28" s="195"/>
      <c r="H28" s="195"/>
    </row>
    <row r="29" spans="1:8" s="182" customFormat="1" ht="30" customHeight="1">
      <c r="A29" s="184" t="str">
        <f>A27</f>
        <v>1.</v>
      </c>
      <c r="B29" s="185">
        <f t="shared" si="0"/>
        <v>12</v>
      </c>
      <c r="C29" s="186" t="s">
        <v>114</v>
      </c>
      <c r="D29" s="187"/>
      <c r="E29" s="188" t="s">
        <v>64</v>
      </c>
      <c r="F29" s="188">
        <v>1</v>
      </c>
      <c r="G29" s="195">
        <v>0</v>
      </c>
      <c r="H29" s="195">
        <f>G29*F29</f>
        <v>0</v>
      </c>
    </row>
    <row r="30" spans="1:8" s="182" customFormat="1" ht="12.75">
      <c r="A30" s="184"/>
      <c r="B30" s="185"/>
      <c r="C30" s="186"/>
      <c r="D30" s="187"/>
      <c r="E30" s="188"/>
      <c r="F30" s="188"/>
      <c r="G30" s="195"/>
      <c r="H30" s="195"/>
    </row>
    <row r="31" spans="1:8" s="182" customFormat="1" ht="27.75" customHeight="1">
      <c r="A31" s="184" t="str">
        <f>A29</f>
        <v>1.</v>
      </c>
      <c r="B31" s="185">
        <f t="shared" si="0"/>
        <v>13</v>
      </c>
      <c r="C31" s="186" t="s">
        <v>115</v>
      </c>
      <c r="D31" s="187"/>
      <c r="E31" s="188" t="s">
        <v>109</v>
      </c>
      <c r="F31" s="188">
        <v>280</v>
      </c>
      <c r="G31" s="195">
        <v>0</v>
      </c>
      <c r="H31" s="195">
        <f>G31*F31</f>
        <v>0</v>
      </c>
    </row>
    <row r="32" spans="1:8" s="182" customFormat="1" ht="12.75">
      <c r="A32" s="184"/>
      <c r="B32" s="185"/>
      <c r="C32" s="186"/>
      <c r="D32" s="187"/>
      <c r="E32" s="188"/>
      <c r="F32" s="188"/>
      <c r="G32" s="195"/>
      <c r="H32" s="195"/>
    </row>
    <row r="33" spans="1:8" s="182" customFormat="1" ht="25.5">
      <c r="A33" s="184" t="str">
        <f>A31</f>
        <v>1.</v>
      </c>
      <c r="B33" s="185">
        <f t="shared" si="0"/>
        <v>14</v>
      </c>
      <c r="C33" s="186" t="s">
        <v>116</v>
      </c>
      <c r="D33" s="187"/>
      <c r="E33" s="188" t="s">
        <v>18</v>
      </c>
      <c r="F33" s="188">
        <v>1</v>
      </c>
      <c r="G33" s="195">
        <v>0</v>
      </c>
      <c r="H33" s="195">
        <f>G33*F33</f>
        <v>0</v>
      </c>
    </row>
    <row r="34" spans="1:8" s="182" customFormat="1" ht="12.75">
      <c r="A34" s="184"/>
      <c r="B34" s="185"/>
      <c r="C34" s="186"/>
      <c r="D34" s="187"/>
      <c r="E34" s="188"/>
      <c r="F34" s="188"/>
      <c r="H34" s="195"/>
    </row>
    <row r="35" spans="1:8" s="182" customFormat="1" ht="12.75">
      <c r="A35" s="196"/>
      <c r="B35" s="197"/>
      <c r="C35" s="183"/>
      <c r="D35" s="187"/>
      <c r="E35" s="188"/>
      <c r="F35" s="188"/>
      <c r="H35" s="195"/>
    </row>
    <row r="36" spans="1:8" s="182" customFormat="1" ht="15.75">
      <c r="A36" s="198" t="s">
        <v>5</v>
      </c>
      <c r="B36" s="199"/>
      <c r="C36" s="200"/>
      <c r="D36" s="201"/>
      <c r="E36" s="202"/>
      <c r="F36" s="202"/>
      <c r="G36" s="264">
        <f>SUM(H7:H33)</f>
        <v>0</v>
      </c>
      <c r="H36" s="265"/>
    </row>
    <row r="37" ht="22.5" customHeight="1"/>
    <row r="38" spans="1:7" s="182" customFormat="1" ht="12.75" customHeight="1">
      <c r="A38" s="203"/>
      <c r="B38" s="204"/>
      <c r="C38" s="205"/>
      <c r="D38" s="206"/>
      <c r="E38" s="206"/>
      <c r="F38" s="207"/>
      <c r="G38" s="207"/>
    </row>
    <row r="39" spans="1:7" s="182" customFormat="1" ht="12.75">
      <c r="A39" s="203"/>
      <c r="B39" s="204"/>
      <c r="C39" s="205"/>
      <c r="D39" s="206"/>
      <c r="E39" s="206"/>
      <c r="F39" s="207"/>
      <c r="G39" s="207"/>
    </row>
    <row r="40" spans="1:8" s="182" customFormat="1" ht="15.75">
      <c r="A40" s="203"/>
      <c r="B40" s="204"/>
      <c r="C40" s="205"/>
      <c r="D40" s="206"/>
      <c r="E40" s="206"/>
      <c r="F40" s="207"/>
      <c r="G40" s="207"/>
      <c r="H40" s="208"/>
    </row>
    <row r="41" spans="1:8" s="182" customFormat="1" ht="15.75">
      <c r="A41" s="203"/>
      <c r="B41" s="204"/>
      <c r="C41" s="205"/>
      <c r="D41" s="206"/>
      <c r="E41" s="206"/>
      <c r="F41" s="207"/>
      <c r="G41" s="207"/>
      <c r="H41" s="208"/>
    </row>
    <row r="42" spans="1:7" s="182" customFormat="1" ht="12.75">
      <c r="A42" s="203"/>
      <c r="B42" s="204"/>
      <c r="C42" s="205"/>
      <c r="D42" s="206"/>
      <c r="E42" s="206"/>
      <c r="F42" s="207"/>
      <c r="G42" s="207"/>
    </row>
    <row r="43" spans="1:7" s="182" customFormat="1" ht="15" customHeight="1">
      <c r="A43" s="203"/>
      <c r="B43" s="204"/>
      <c r="C43" s="205"/>
      <c r="D43" s="206"/>
      <c r="E43" s="206"/>
      <c r="F43" s="207"/>
      <c r="G43" s="207"/>
    </row>
    <row r="44" spans="1:7" s="182" customFormat="1" ht="15" customHeight="1">
      <c r="A44" s="203"/>
      <c r="B44" s="204"/>
      <c r="C44" s="205"/>
      <c r="D44" s="206"/>
      <c r="E44" s="206"/>
      <c r="F44" s="207"/>
      <c r="G44" s="207"/>
    </row>
    <row r="45" spans="1:7" s="182" customFormat="1" ht="12.75">
      <c r="A45" s="203"/>
      <c r="B45" s="204"/>
      <c r="C45" s="205"/>
      <c r="D45" s="206"/>
      <c r="E45" s="206"/>
      <c r="F45" s="207"/>
      <c r="G45" s="207"/>
    </row>
    <row r="46" spans="1:7" ht="12.75">
      <c r="A46" s="209"/>
      <c r="B46" s="210"/>
      <c r="C46" s="211"/>
      <c r="D46" s="212"/>
      <c r="E46" s="212"/>
      <c r="F46" s="213"/>
      <c r="G46" s="213"/>
    </row>
    <row r="47" spans="1:7" ht="12.75">
      <c r="A47" s="209"/>
      <c r="B47" s="210"/>
      <c r="C47" s="211"/>
      <c r="D47" s="212"/>
      <c r="E47" s="212"/>
      <c r="F47" s="213"/>
      <c r="G47" s="213"/>
    </row>
    <row r="48" spans="1:6" ht="12.75">
      <c r="A48" s="181"/>
      <c r="B48" s="181"/>
      <c r="C48" s="181"/>
      <c r="D48" s="181"/>
      <c r="E48" s="181"/>
      <c r="F48" s="181"/>
    </row>
    <row r="49" spans="1:6" ht="12.75">
      <c r="A49" s="181"/>
      <c r="B49" s="181"/>
      <c r="C49" s="181"/>
      <c r="D49" s="181"/>
      <c r="E49" s="181"/>
      <c r="F49" s="181"/>
    </row>
    <row r="50" spans="1:6" ht="12.75">
      <c r="A50" s="181"/>
      <c r="B50" s="181"/>
      <c r="C50" s="181"/>
      <c r="D50" s="181"/>
      <c r="E50" s="181"/>
      <c r="F50" s="181"/>
    </row>
    <row r="51" spans="1:6" ht="12.75">
      <c r="A51" s="181"/>
      <c r="B51" s="181"/>
      <c r="C51" s="181"/>
      <c r="D51" s="181"/>
      <c r="E51" s="181"/>
      <c r="F51" s="181"/>
    </row>
    <row r="52" spans="1:6" ht="15.75" customHeight="1">
      <c r="A52" s="181"/>
      <c r="B52" s="181"/>
      <c r="C52" s="181"/>
      <c r="D52" s="181"/>
      <c r="E52" s="181"/>
      <c r="F52" s="181"/>
    </row>
    <row r="53" spans="1:6" ht="12.75" customHeight="1">
      <c r="A53" s="181"/>
      <c r="B53" s="181"/>
      <c r="C53" s="181"/>
      <c r="D53" s="181"/>
      <c r="E53" s="181"/>
      <c r="F53" s="181"/>
    </row>
    <row r="54" spans="1:6" ht="18" customHeight="1">
      <c r="A54" s="181"/>
      <c r="B54" s="181"/>
      <c r="C54" s="181"/>
      <c r="D54" s="181"/>
      <c r="E54" s="181"/>
      <c r="F54" s="181"/>
    </row>
    <row r="55" spans="1:6" ht="12.75">
      <c r="A55" s="181"/>
      <c r="B55" s="181"/>
      <c r="C55" s="181"/>
      <c r="D55" s="181"/>
      <c r="E55" s="181"/>
      <c r="F55" s="181"/>
    </row>
    <row r="56" spans="1:6" ht="12.75">
      <c r="A56" s="181"/>
      <c r="B56" s="181"/>
      <c r="C56" s="181"/>
      <c r="D56" s="181"/>
      <c r="E56" s="181"/>
      <c r="F56" s="181"/>
    </row>
    <row r="57" spans="1:6" ht="12.75">
      <c r="A57" s="181"/>
      <c r="B57" s="181"/>
      <c r="C57" s="181"/>
      <c r="D57" s="181"/>
      <c r="E57" s="181"/>
      <c r="F57" s="181"/>
    </row>
    <row r="58" spans="1:6" ht="12.75">
      <c r="A58" s="181"/>
      <c r="B58" s="181"/>
      <c r="C58" s="181"/>
      <c r="D58" s="181"/>
      <c r="E58" s="181"/>
      <c r="F58" s="181"/>
    </row>
    <row r="59" spans="1:6" ht="12.75">
      <c r="A59" s="181"/>
      <c r="B59" s="181"/>
      <c r="C59" s="181"/>
      <c r="D59" s="181"/>
      <c r="E59" s="181"/>
      <c r="F59" s="181"/>
    </row>
    <row r="60" spans="1:6" ht="12.75">
      <c r="A60" s="181"/>
      <c r="B60" s="181"/>
      <c r="C60" s="181"/>
      <c r="D60" s="181"/>
      <c r="E60" s="181"/>
      <c r="F60" s="181"/>
    </row>
    <row r="61" spans="1:6" ht="12.75">
      <c r="A61" s="181"/>
      <c r="B61" s="181"/>
      <c r="C61" s="181"/>
      <c r="D61" s="181"/>
      <c r="E61" s="181"/>
      <c r="F61" s="181"/>
    </row>
    <row r="62" spans="1:6" ht="12.75">
      <c r="A62" s="181"/>
      <c r="B62" s="181"/>
      <c r="C62" s="181"/>
      <c r="D62" s="181"/>
      <c r="E62" s="181"/>
      <c r="F62" s="181"/>
    </row>
    <row r="63" spans="1:6" ht="12.75">
      <c r="A63" s="181"/>
      <c r="B63" s="181"/>
      <c r="C63" s="181"/>
      <c r="D63" s="181"/>
      <c r="E63" s="181"/>
      <c r="F63" s="181"/>
    </row>
    <row r="64" spans="1:6" ht="12.75">
      <c r="A64" s="181"/>
      <c r="B64" s="181"/>
      <c r="C64" s="181"/>
      <c r="D64" s="181"/>
      <c r="E64" s="181"/>
      <c r="F64" s="181"/>
    </row>
    <row r="65" spans="1:6" ht="12.75">
      <c r="A65" s="181"/>
      <c r="B65" s="181"/>
      <c r="C65" s="181"/>
      <c r="D65" s="181"/>
      <c r="E65" s="181"/>
      <c r="F65" s="181"/>
    </row>
    <row r="66" spans="1:6" ht="12.75">
      <c r="A66" s="181"/>
      <c r="B66" s="181"/>
      <c r="C66" s="181"/>
      <c r="D66" s="181"/>
      <c r="E66" s="181"/>
      <c r="F66" s="181"/>
    </row>
    <row r="67" spans="1:6" ht="12.75">
      <c r="A67" s="181"/>
      <c r="B67" s="181"/>
      <c r="C67" s="181"/>
      <c r="D67" s="181"/>
      <c r="E67" s="181"/>
      <c r="F67" s="181"/>
    </row>
    <row r="68" spans="1:6" ht="12.75">
      <c r="A68" s="181"/>
      <c r="B68" s="181"/>
      <c r="C68" s="181"/>
      <c r="D68" s="181"/>
      <c r="E68" s="181"/>
      <c r="F68" s="181"/>
    </row>
    <row r="69" spans="1:6" ht="12.75">
      <c r="A69" s="181"/>
      <c r="B69" s="181"/>
      <c r="C69" s="181"/>
      <c r="D69" s="181"/>
      <c r="E69" s="181"/>
      <c r="F69" s="181"/>
    </row>
    <row r="70" spans="1:6" ht="12.75">
      <c r="A70" s="181"/>
      <c r="B70" s="181"/>
      <c r="C70" s="181"/>
      <c r="D70" s="181"/>
      <c r="E70" s="181"/>
      <c r="F70" s="181"/>
    </row>
    <row r="71" spans="1:6" ht="12.75">
      <c r="A71" s="181"/>
      <c r="B71" s="181"/>
      <c r="C71" s="181"/>
      <c r="D71" s="181"/>
      <c r="E71" s="181"/>
      <c r="F71" s="181"/>
    </row>
    <row r="72" spans="1:6" ht="12.75">
      <c r="A72" s="181"/>
      <c r="B72" s="181"/>
      <c r="C72" s="181"/>
      <c r="D72" s="181"/>
      <c r="E72" s="181"/>
      <c r="F72" s="181"/>
    </row>
    <row r="73" spans="1:6" ht="12.75">
      <c r="A73" s="181"/>
      <c r="B73" s="181"/>
      <c r="C73" s="181"/>
      <c r="D73" s="181"/>
      <c r="E73" s="181"/>
      <c r="F73" s="181"/>
    </row>
    <row r="74" spans="1:6" ht="12.75">
      <c r="A74" s="181"/>
      <c r="B74" s="181"/>
      <c r="C74" s="181"/>
      <c r="D74" s="181"/>
      <c r="E74" s="181"/>
      <c r="F74" s="181"/>
    </row>
    <row r="75" spans="1:6" ht="12.75">
      <c r="A75" s="181"/>
      <c r="B75" s="181"/>
      <c r="C75" s="181"/>
      <c r="D75" s="181"/>
      <c r="E75" s="181"/>
      <c r="F75" s="181"/>
    </row>
    <row r="76" spans="1:6" ht="12.75">
      <c r="A76" s="181"/>
      <c r="B76" s="181"/>
      <c r="C76" s="181"/>
      <c r="D76" s="181"/>
      <c r="E76" s="181"/>
      <c r="F76" s="181"/>
    </row>
    <row r="77" spans="1:6" ht="12.75">
      <c r="A77" s="181"/>
      <c r="B77" s="181"/>
      <c r="C77" s="181"/>
      <c r="D77" s="181"/>
      <c r="E77" s="181"/>
      <c r="F77" s="181"/>
    </row>
    <row r="78" spans="1:6" ht="12.75">
      <c r="A78" s="181"/>
      <c r="B78" s="181"/>
      <c r="C78" s="181"/>
      <c r="D78" s="181"/>
      <c r="E78" s="181"/>
      <c r="F78" s="181"/>
    </row>
    <row r="79" spans="1:6" ht="12.75">
      <c r="A79" s="181"/>
      <c r="B79" s="181"/>
      <c r="C79" s="181"/>
      <c r="D79" s="181"/>
      <c r="E79" s="181"/>
      <c r="F79" s="181"/>
    </row>
    <row r="80" spans="1:6" ht="12.75">
      <c r="A80" s="181"/>
      <c r="B80" s="181"/>
      <c r="C80" s="181"/>
      <c r="D80" s="181"/>
      <c r="E80" s="181"/>
      <c r="F80" s="181"/>
    </row>
    <row r="81" spans="1:6" ht="12.75">
      <c r="A81" s="181"/>
      <c r="B81" s="181"/>
      <c r="C81" s="181"/>
      <c r="D81" s="181"/>
      <c r="E81" s="181"/>
      <c r="F81" s="181"/>
    </row>
    <row r="82" spans="1:6" ht="12.75">
      <c r="A82" s="181"/>
      <c r="B82" s="181"/>
      <c r="C82" s="181"/>
      <c r="D82" s="181"/>
      <c r="E82" s="181"/>
      <c r="F82" s="181"/>
    </row>
    <row r="83" spans="1:6" ht="12.75">
      <c r="A83" s="181"/>
      <c r="B83" s="181"/>
      <c r="C83" s="181"/>
      <c r="D83" s="181"/>
      <c r="E83" s="181"/>
      <c r="F83" s="181"/>
    </row>
    <row r="84" spans="1:6" ht="12.75">
      <c r="A84" s="181"/>
      <c r="B84" s="181"/>
      <c r="C84" s="181"/>
      <c r="D84" s="181"/>
      <c r="E84" s="181"/>
      <c r="F84" s="181"/>
    </row>
    <row r="85" spans="1:6" ht="12.75">
      <c r="A85" s="181"/>
      <c r="B85" s="181"/>
      <c r="C85" s="181"/>
      <c r="D85" s="181"/>
      <c r="E85" s="181"/>
      <c r="F85" s="181"/>
    </row>
    <row r="86" spans="1:6" ht="12.75">
      <c r="A86" s="181"/>
      <c r="B86" s="181"/>
      <c r="C86" s="181"/>
      <c r="D86" s="181"/>
      <c r="E86" s="181"/>
      <c r="F86" s="181"/>
    </row>
    <row r="87" spans="1:6" ht="12.75">
      <c r="A87" s="181"/>
      <c r="B87" s="181"/>
      <c r="C87" s="181"/>
      <c r="D87" s="181"/>
      <c r="E87" s="181"/>
      <c r="F87" s="181"/>
    </row>
    <row r="88" spans="1:6" ht="12.75">
      <c r="A88" s="181"/>
      <c r="B88" s="181"/>
      <c r="C88" s="181"/>
      <c r="D88" s="181"/>
      <c r="E88" s="181"/>
      <c r="F88" s="181"/>
    </row>
    <row r="89" spans="1:6" ht="12.75">
      <c r="A89" s="181"/>
      <c r="B89" s="181"/>
      <c r="C89" s="181"/>
      <c r="D89" s="181"/>
      <c r="E89" s="181"/>
      <c r="F89" s="181"/>
    </row>
    <row r="90" spans="1:6" ht="12.75">
      <c r="A90" s="181"/>
      <c r="B90" s="181"/>
      <c r="C90" s="181"/>
      <c r="D90" s="181"/>
      <c r="E90" s="181"/>
      <c r="F90" s="181"/>
    </row>
    <row r="91" spans="1:6" ht="12.75">
      <c r="A91" s="181"/>
      <c r="B91" s="181"/>
      <c r="C91" s="181"/>
      <c r="D91" s="181"/>
      <c r="E91" s="181"/>
      <c r="F91" s="181"/>
    </row>
    <row r="92" spans="1:6" ht="12.75">
      <c r="A92" s="181"/>
      <c r="B92" s="181"/>
      <c r="C92" s="181"/>
      <c r="D92" s="181"/>
      <c r="E92" s="181"/>
      <c r="F92" s="181"/>
    </row>
    <row r="93" spans="1:6" ht="12.75">
      <c r="A93" s="181"/>
      <c r="B93" s="181"/>
      <c r="C93" s="181"/>
      <c r="D93" s="181"/>
      <c r="E93" s="181"/>
      <c r="F93" s="181"/>
    </row>
    <row r="94" spans="1:6" ht="12.75">
      <c r="A94" s="181"/>
      <c r="B94" s="181"/>
      <c r="C94" s="181"/>
      <c r="D94" s="181"/>
      <c r="E94" s="181"/>
      <c r="F94" s="181"/>
    </row>
    <row r="95" spans="1:6" ht="12.75">
      <c r="A95" s="181"/>
      <c r="B95" s="181"/>
      <c r="C95" s="181"/>
      <c r="D95" s="181"/>
      <c r="E95" s="181"/>
      <c r="F95" s="181"/>
    </row>
    <row r="96" spans="1:6" ht="12.75">
      <c r="A96" s="181"/>
      <c r="B96" s="181"/>
      <c r="C96" s="181"/>
      <c r="D96" s="181"/>
      <c r="E96" s="181"/>
      <c r="F96" s="181"/>
    </row>
    <row r="97" spans="1:6" ht="12.75">
      <c r="A97" s="181"/>
      <c r="B97" s="181"/>
      <c r="C97" s="181"/>
      <c r="D97" s="181"/>
      <c r="E97" s="181"/>
      <c r="F97" s="181"/>
    </row>
    <row r="98" spans="1:6" ht="12.75">
      <c r="A98" s="181"/>
      <c r="B98" s="181"/>
      <c r="C98" s="181"/>
      <c r="D98" s="181"/>
      <c r="E98" s="181"/>
      <c r="F98" s="181"/>
    </row>
    <row r="99" spans="1:6" ht="12.75">
      <c r="A99" s="181"/>
      <c r="B99" s="181"/>
      <c r="C99" s="181"/>
      <c r="D99" s="181"/>
      <c r="E99" s="181"/>
      <c r="F99" s="181"/>
    </row>
    <row r="100" spans="1:6" ht="12.75">
      <c r="A100" s="181"/>
      <c r="B100" s="181"/>
      <c r="C100" s="181"/>
      <c r="D100" s="181"/>
      <c r="E100" s="181"/>
      <c r="F100" s="181"/>
    </row>
    <row r="101" spans="1:6" ht="12.75">
      <c r="A101" s="181"/>
      <c r="B101" s="181"/>
      <c r="C101" s="181"/>
      <c r="D101" s="181"/>
      <c r="E101" s="181"/>
      <c r="F101" s="181"/>
    </row>
    <row r="102" spans="1:6" ht="12.75">
      <c r="A102" s="181"/>
      <c r="B102" s="181"/>
      <c r="C102" s="181"/>
      <c r="D102" s="181"/>
      <c r="E102" s="181"/>
      <c r="F102" s="181"/>
    </row>
    <row r="103" spans="1:6" ht="12.75">
      <c r="A103" s="181"/>
      <c r="B103" s="181"/>
      <c r="C103" s="181"/>
      <c r="D103" s="181"/>
      <c r="E103" s="181"/>
      <c r="F103" s="181"/>
    </row>
    <row r="104" spans="1:6" ht="12.75">
      <c r="A104" s="181"/>
      <c r="B104" s="181"/>
      <c r="C104" s="181"/>
      <c r="D104" s="181"/>
      <c r="E104" s="181"/>
      <c r="F104" s="181"/>
    </row>
    <row r="105" spans="1:6" ht="12.75">
      <c r="A105" s="181"/>
      <c r="B105" s="181"/>
      <c r="C105" s="181"/>
      <c r="D105" s="181"/>
      <c r="E105" s="181"/>
      <c r="F105" s="181"/>
    </row>
    <row r="106" spans="1:6" ht="12.75">
      <c r="A106" s="181"/>
      <c r="B106" s="181"/>
      <c r="C106" s="181"/>
      <c r="D106" s="181"/>
      <c r="E106" s="181"/>
      <c r="F106" s="181"/>
    </row>
    <row r="107" spans="1:6" ht="12.75">
      <c r="A107" s="181"/>
      <c r="B107" s="181"/>
      <c r="C107" s="181"/>
      <c r="D107" s="181"/>
      <c r="E107" s="181"/>
      <c r="F107" s="181"/>
    </row>
    <row r="108" spans="1:6" ht="12.75">
      <c r="A108" s="181"/>
      <c r="B108" s="181"/>
      <c r="C108" s="181"/>
      <c r="D108" s="181"/>
      <c r="E108" s="181"/>
      <c r="F108" s="181"/>
    </row>
    <row r="109" spans="1:6" ht="12.75">
      <c r="A109" s="181"/>
      <c r="B109" s="181"/>
      <c r="C109" s="181"/>
      <c r="D109" s="181"/>
      <c r="E109" s="181"/>
      <c r="F109" s="181"/>
    </row>
    <row r="110" spans="1:6" ht="12.75">
      <c r="A110" s="181"/>
      <c r="B110" s="181"/>
      <c r="C110" s="181"/>
      <c r="D110" s="181"/>
      <c r="E110" s="181"/>
      <c r="F110" s="181"/>
    </row>
    <row r="111" spans="1:6" ht="12.75">
      <c r="A111" s="181"/>
      <c r="B111" s="181"/>
      <c r="C111" s="181"/>
      <c r="D111" s="181"/>
      <c r="E111" s="181"/>
      <c r="F111" s="181"/>
    </row>
    <row r="112" spans="1:6" ht="12.75">
      <c r="A112" s="181"/>
      <c r="B112" s="181"/>
      <c r="C112" s="181"/>
      <c r="D112" s="181"/>
      <c r="E112" s="181"/>
      <c r="F112" s="181"/>
    </row>
    <row r="113" spans="1:6" ht="12.75">
      <c r="A113" s="181"/>
      <c r="B113" s="181"/>
      <c r="C113" s="181"/>
      <c r="D113" s="181"/>
      <c r="E113" s="181"/>
      <c r="F113" s="181"/>
    </row>
    <row r="114" spans="1:6" ht="12.75">
      <c r="A114" s="181"/>
      <c r="B114" s="181"/>
      <c r="C114" s="181"/>
      <c r="D114" s="181"/>
      <c r="E114" s="181"/>
      <c r="F114" s="181"/>
    </row>
    <row r="115" spans="1:6" ht="12.75">
      <c r="A115" s="181"/>
      <c r="B115" s="181"/>
      <c r="C115" s="181"/>
      <c r="D115" s="181"/>
      <c r="E115" s="181"/>
      <c r="F115" s="181"/>
    </row>
    <row r="116" spans="1:6" ht="12.75">
      <c r="A116" s="181"/>
      <c r="B116" s="181"/>
      <c r="C116" s="181"/>
      <c r="D116" s="181"/>
      <c r="E116" s="181"/>
      <c r="F116" s="181"/>
    </row>
    <row r="117" spans="1:6" ht="12.75">
      <c r="A117" s="181"/>
      <c r="B117" s="181"/>
      <c r="C117" s="181"/>
      <c r="D117" s="181"/>
      <c r="E117" s="181"/>
      <c r="F117" s="181"/>
    </row>
    <row r="118" spans="1:6" ht="12.75">
      <c r="A118" s="181"/>
      <c r="B118" s="181"/>
      <c r="C118" s="181"/>
      <c r="D118" s="181"/>
      <c r="E118" s="181"/>
      <c r="F118" s="181"/>
    </row>
    <row r="119" spans="1:6" ht="12.75">
      <c r="A119" s="181"/>
      <c r="B119" s="181"/>
      <c r="C119" s="181"/>
      <c r="D119" s="181"/>
      <c r="E119" s="181"/>
      <c r="F119" s="181"/>
    </row>
    <row r="120" spans="1:6" ht="12.75">
      <c r="A120" s="181"/>
      <c r="B120" s="181"/>
      <c r="C120" s="181"/>
      <c r="D120" s="181"/>
      <c r="E120" s="181"/>
      <c r="F120" s="181"/>
    </row>
    <row r="121" spans="1:6" ht="12.75">
      <c r="A121" s="181"/>
      <c r="B121" s="181"/>
      <c r="C121" s="181"/>
      <c r="D121" s="181"/>
      <c r="E121" s="181"/>
      <c r="F121" s="181"/>
    </row>
    <row r="122" spans="1:6" ht="12.75">
      <c r="A122" s="181"/>
      <c r="B122" s="181"/>
      <c r="C122" s="181"/>
      <c r="D122" s="181"/>
      <c r="E122" s="181"/>
      <c r="F122" s="181"/>
    </row>
    <row r="123" spans="1:6" ht="12.75">
      <c r="A123" s="181"/>
      <c r="B123" s="181"/>
      <c r="C123" s="181"/>
      <c r="D123" s="181"/>
      <c r="E123" s="181"/>
      <c r="F123" s="181"/>
    </row>
    <row r="124" spans="1:6" ht="12.75">
      <c r="A124" s="181"/>
      <c r="B124" s="181"/>
      <c r="C124" s="181"/>
      <c r="D124" s="181"/>
      <c r="E124" s="181"/>
      <c r="F124" s="181"/>
    </row>
    <row r="125" spans="1:6" ht="12.75">
      <c r="A125" s="181"/>
      <c r="B125" s="181"/>
      <c r="C125" s="181"/>
      <c r="D125" s="181"/>
      <c r="E125" s="181"/>
      <c r="F125" s="181"/>
    </row>
    <row r="126" spans="1:6" ht="12.75">
      <c r="A126" s="181"/>
      <c r="B126" s="181"/>
      <c r="C126" s="181"/>
      <c r="D126" s="181"/>
      <c r="E126" s="181"/>
      <c r="F126" s="181"/>
    </row>
    <row r="127" spans="1:6" ht="12.75">
      <c r="A127" s="181"/>
      <c r="B127" s="181"/>
      <c r="C127" s="181"/>
      <c r="D127" s="181"/>
      <c r="E127" s="181"/>
      <c r="F127" s="181"/>
    </row>
    <row r="128" spans="1:6" ht="12.75">
      <c r="A128" s="181"/>
      <c r="B128" s="181"/>
      <c r="C128" s="181"/>
      <c r="D128" s="181"/>
      <c r="E128" s="181"/>
      <c r="F128" s="181"/>
    </row>
    <row r="129" spans="1:6" ht="12.75">
      <c r="A129" s="181"/>
      <c r="B129" s="181"/>
      <c r="C129" s="181"/>
      <c r="D129" s="181"/>
      <c r="E129" s="181"/>
      <c r="F129" s="181"/>
    </row>
    <row r="130" spans="1:6" ht="12.75">
      <c r="A130" s="181"/>
      <c r="B130" s="181"/>
      <c r="C130" s="181"/>
      <c r="D130" s="181"/>
      <c r="E130" s="181"/>
      <c r="F130" s="181"/>
    </row>
    <row r="131" spans="1:6" ht="12.75">
      <c r="A131" s="181"/>
      <c r="B131" s="181"/>
      <c r="C131" s="181"/>
      <c r="D131" s="181"/>
      <c r="E131" s="181"/>
      <c r="F131" s="181"/>
    </row>
    <row r="132" spans="1:6" ht="12.75">
      <c r="A132" s="181"/>
      <c r="B132" s="181"/>
      <c r="C132" s="181"/>
      <c r="D132" s="181"/>
      <c r="E132" s="181"/>
      <c r="F132" s="181"/>
    </row>
    <row r="133" spans="1:6" ht="12.75">
      <c r="A133" s="181"/>
      <c r="B133" s="181"/>
      <c r="C133" s="181"/>
      <c r="D133" s="181"/>
      <c r="E133" s="181"/>
      <c r="F133" s="181"/>
    </row>
    <row r="134" spans="1:6" ht="12.75">
      <c r="A134" s="181"/>
      <c r="B134" s="181"/>
      <c r="C134" s="181"/>
      <c r="D134" s="181"/>
      <c r="E134" s="181"/>
      <c r="F134" s="181"/>
    </row>
    <row r="135" spans="1:6" ht="12.75">
      <c r="A135" s="181"/>
      <c r="B135" s="181"/>
      <c r="C135" s="181"/>
      <c r="D135" s="181"/>
      <c r="E135" s="181"/>
      <c r="F135" s="181"/>
    </row>
    <row r="136" spans="1:6" ht="12.75">
      <c r="A136" s="181"/>
      <c r="B136" s="181"/>
      <c r="C136" s="181"/>
      <c r="D136" s="181"/>
      <c r="E136" s="181"/>
      <c r="F136" s="181"/>
    </row>
    <row r="137" spans="1:6" ht="12.75">
      <c r="A137" s="181"/>
      <c r="B137" s="181"/>
      <c r="C137" s="181"/>
      <c r="D137" s="181"/>
      <c r="E137" s="181"/>
      <c r="F137" s="181"/>
    </row>
    <row r="138" spans="1:6" ht="12.75">
      <c r="A138" s="181"/>
      <c r="B138" s="181"/>
      <c r="C138" s="181"/>
      <c r="D138" s="181"/>
      <c r="E138" s="181"/>
      <c r="F138" s="181"/>
    </row>
    <row r="139" spans="1:6" ht="12.75">
      <c r="A139" s="181"/>
      <c r="B139" s="181"/>
      <c r="C139" s="181"/>
      <c r="D139" s="181"/>
      <c r="E139" s="181"/>
      <c r="F139" s="181"/>
    </row>
    <row r="140" spans="1:6" ht="12.75">
      <c r="A140" s="181"/>
      <c r="B140" s="181"/>
      <c r="C140" s="181"/>
      <c r="D140" s="181"/>
      <c r="E140" s="181"/>
      <c r="F140" s="181"/>
    </row>
    <row r="141" spans="1:6" ht="12.75">
      <c r="A141" s="181"/>
      <c r="B141" s="181"/>
      <c r="C141" s="181"/>
      <c r="D141" s="181"/>
      <c r="E141" s="181"/>
      <c r="F141" s="181"/>
    </row>
    <row r="142" spans="1:6" ht="12.75">
      <c r="A142" s="181"/>
      <c r="B142" s="181"/>
      <c r="C142" s="181"/>
      <c r="D142" s="181"/>
      <c r="E142" s="181"/>
      <c r="F142" s="181"/>
    </row>
    <row r="143" spans="1:6" ht="12.75">
      <c r="A143" s="181"/>
      <c r="B143" s="181"/>
      <c r="C143" s="181"/>
      <c r="D143" s="181"/>
      <c r="E143" s="181"/>
      <c r="F143" s="181"/>
    </row>
    <row r="144" spans="1:6" ht="12.75">
      <c r="A144" s="181"/>
      <c r="B144" s="181"/>
      <c r="C144" s="181"/>
      <c r="D144" s="181"/>
      <c r="E144" s="181"/>
      <c r="F144" s="181"/>
    </row>
    <row r="145" spans="1:6" ht="12.75">
      <c r="A145" s="181"/>
      <c r="B145" s="181"/>
      <c r="C145" s="181"/>
      <c r="D145" s="181"/>
      <c r="E145" s="181"/>
      <c r="F145" s="181"/>
    </row>
    <row r="146" spans="1:6" ht="12.75">
      <c r="A146" s="181"/>
      <c r="B146" s="181"/>
      <c r="C146" s="181"/>
      <c r="D146" s="181"/>
      <c r="E146" s="181"/>
      <c r="F146" s="181"/>
    </row>
    <row r="147" spans="1:6" ht="12.75">
      <c r="A147" s="181"/>
      <c r="B147" s="181"/>
      <c r="C147" s="181"/>
      <c r="D147" s="181"/>
      <c r="E147" s="181"/>
      <c r="F147" s="181"/>
    </row>
    <row r="148" spans="1:6" ht="12.75">
      <c r="A148" s="181"/>
      <c r="B148" s="181"/>
      <c r="C148" s="181"/>
      <c r="D148" s="181"/>
      <c r="E148" s="181"/>
      <c r="F148" s="181"/>
    </row>
    <row r="149" spans="1:6" ht="12.75">
      <c r="A149" s="181"/>
      <c r="B149" s="181"/>
      <c r="C149" s="181"/>
      <c r="D149" s="181"/>
      <c r="E149" s="181"/>
      <c r="F149" s="181"/>
    </row>
    <row r="150" spans="1:6" ht="12.75">
      <c r="A150" s="181"/>
      <c r="B150" s="181"/>
      <c r="C150" s="181"/>
      <c r="D150" s="181"/>
      <c r="E150" s="181"/>
      <c r="F150" s="181"/>
    </row>
    <row r="151" spans="1:6" ht="12.75">
      <c r="A151" s="181"/>
      <c r="B151" s="181"/>
      <c r="C151" s="181"/>
      <c r="D151" s="181"/>
      <c r="E151" s="181"/>
      <c r="F151" s="181"/>
    </row>
    <row r="152" spans="1:6" ht="12.75">
      <c r="A152" s="181"/>
      <c r="B152" s="181"/>
      <c r="C152" s="181"/>
      <c r="D152" s="181"/>
      <c r="E152" s="181"/>
      <c r="F152" s="181"/>
    </row>
    <row r="153" spans="1:6" ht="12.75">
      <c r="A153" s="181"/>
      <c r="B153" s="181"/>
      <c r="C153" s="181"/>
      <c r="D153" s="181"/>
      <c r="E153" s="181"/>
      <c r="F153" s="181"/>
    </row>
    <row r="154" spans="1:6" ht="12.75">
      <c r="A154" s="181"/>
      <c r="B154" s="181"/>
      <c r="C154" s="181"/>
      <c r="D154" s="181"/>
      <c r="E154" s="181"/>
      <c r="F154" s="181"/>
    </row>
    <row r="155" spans="1:6" ht="12.75">
      <c r="A155" s="181"/>
      <c r="B155" s="181"/>
      <c r="C155" s="181"/>
      <c r="D155" s="181"/>
      <c r="E155" s="181"/>
      <c r="F155" s="181"/>
    </row>
    <row r="156" spans="1:6" ht="12.75">
      <c r="A156" s="181"/>
      <c r="B156" s="181"/>
      <c r="C156" s="181"/>
      <c r="D156" s="181"/>
      <c r="E156" s="181"/>
      <c r="F156" s="181"/>
    </row>
    <row r="157" spans="1:6" ht="12.75">
      <c r="A157" s="181"/>
      <c r="B157" s="181"/>
      <c r="C157" s="181"/>
      <c r="D157" s="181"/>
      <c r="E157" s="181"/>
      <c r="F157" s="181"/>
    </row>
    <row r="158" spans="1:6" ht="12.75">
      <c r="A158" s="181"/>
      <c r="B158" s="181"/>
      <c r="C158" s="181"/>
      <c r="D158" s="181"/>
      <c r="E158" s="181"/>
      <c r="F158" s="181"/>
    </row>
    <row r="159" spans="1:6" ht="12.75">
      <c r="A159" s="181"/>
      <c r="B159" s="181"/>
      <c r="C159" s="181"/>
      <c r="D159" s="181"/>
      <c r="E159" s="181"/>
      <c r="F159" s="181"/>
    </row>
    <row r="160" spans="1:6" ht="12.75">
      <c r="A160" s="181"/>
      <c r="B160" s="181"/>
      <c r="C160" s="181"/>
      <c r="D160" s="181"/>
      <c r="E160" s="181"/>
      <c r="F160" s="181"/>
    </row>
    <row r="161" spans="1:6" ht="12.75">
      <c r="A161" s="181"/>
      <c r="B161" s="181"/>
      <c r="C161" s="181"/>
      <c r="D161" s="181"/>
      <c r="E161" s="181"/>
      <c r="F161" s="181"/>
    </row>
    <row r="162" spans="1:6" ht="12.75">
      <c r="A162" s="181"/>
      <c r="B162" s="181"/>
      <c r="C162" s="181"/>
      <c r="D162" s="181"/>
      <c r="E162" s="181"/>
      <c r="F162" s="181"/>
    </row>
    <row r="163" spans="1:6" ht="12.75">
      <c r="A163" s="181"/>
      <c r="B163" s="181"/>
      <c r="C163" s="181"/>
      <c r="D163" s="181"/>
      <c r="E163" s="181"/>
      <c r="F163" s="181"/>
    </row>
    <row r="164" spans="1:6" ht="12.75">
      <c r="A164" s="181"/>
      <c r="B164" s="181"/>
      <c r="C164" s="181"/>
      <c r="D164" s="181"/>
      <c r="E164" s="181"/>
      <c r="F164" s="181"/>
    </row>
    <row r="165" spans="1:6" ht="12.75">
      <c r="A165" s="181"/>
      <c r="B165" s="181"/>
      <c r="C165" s="181"/>
      <c r="D165" s="181"/>
      <c r="E165" s="181"/>
      <c r="F165" s="181"/>
    </row>
    <row r="166" spans="1:6" ht="12.75">
      <c r="A166" s="181"/>
      <c r="B166" s="181"/>
      <c r="C166" s="181"/>
      <c r="D166" s="181"/>
      <c r="E166" s="181"/>
      <c r="F166" s="181"/>
    </row>
    <row r="167" spans="1:6" ht="12.75">
      <c r="A167" s="181"/>
      <c r="B167" s="181"/>
      <c r="C167" s="181"/>
      <c r="D167" s="181"/>
      <c r="E167" s="181"/>
      <c r="F167" s="181"/>
    </row>
    <row r="168" spans="1:6" ht="12.75">
      <c r="A168" s="181"/>
      <c r="B168" s="181"/>
      <c r="C168" s="181"/>
      <c r="D168" s="181"/>
      <c r="E168" s="181"/>
      <c r="F168" s="181"/>
    </row>
    <row r="169" spans="1:6" ht="12.75">
      <c r="A169" s="181"/>
      <c r="B169" s="181"/>
      <c r="C169" s="181"/>
      <c r="D169" s="181"/>
      <c r="E169" s="181"/>
      <c r="F169" s="181"/>
    </row>
    <row r="170" spans="1:6" ht="12.75">
      <c r="A170" s="181"/>
      <c r="B170" s="181"/>
      <c r="C170" s="181"/>
      <c r="D170" s="181"/>
      <c r="E170" s="181"/>
      <c r="F170" s="181"/>
    </row>
    <row r="171" spans="1:6" ht="12.75">
      <c r="A171" s="181"/>
      <c r="B171" s="181"/>
      <c r="C171" s="181"/>
      <c r="D171" s="181"/>
      <c r="E171" s="181"/>
      <c r="F171" s="181"/>
    </row>
    <row r="172" spans="1:6" ht="12.75">
      <c r="A172" s="181"/>
      <c r="B172" s="181"/>
      <c r="C172" s="181"/>
      <c r="D172" s="181"/>
      <c r="E172" s="181"/>
      <c r="F172" s="181"/>
    </row>
    <row r="173" spans="1:6" ht="12.75">
      <c r="A173" s="181"/>
      <c r="B173" s="181"/>
      <c r="C173" s="181"/>
      <c r="D173" s="181"/>
      <c r="E173" s="181"/>
      <c r="F173" s="181"/>
    </row>
    <row r="174" spans="1:6" ht="12.75">
      <c r="A174" s="181"/>
      <c r="B174" s="181"/>
      <c r="C174" s="181"/>
      <c r="D174" s="181"/>
      <c r="E174" s="181"/>
      <c r="F174" s="181"/>
    </row>
    <row r="175" spans="1:6" ht="12.75">
      <c r="A175" s="181"/>
      <c r="B175" s="181"/>
      <c r="C175" s="181"/>
      <c r="D175" s="181"/>
      <c r="E175" s="181"/>
      <c r="F175" s="181"/>
    </row>
    <row r="176" spans="1:6" ht="12.75">
      <c r="A176" s="181"/>
      <c r="B176" s="181"/>
      <c r="C176" s="181"/>
      <c r="D176" s="181"/>
      <c r="E176" s="181"/>
      <c r="F176" s="181"/>
    </row>
    <row r="177" spans="1:6" ht="12.75">
      <c r="A177" s="181"/>
      <c r="B177" s="181"/>
      <c r="C177" s="181"/>
      <c r="D177" s="181"/>
      <c r="E177" s="181"/>
      <c r="F177" s="181"/>
    </row>
    <row r="178" spans="1:6" ht="12.75">
      <c r="A178" s="181"/>
      <c r="B178" s="181"/>
      <c r="C178" s="181"/>
      <c r="D178" s="181"/>
      <c r="E178" s="181"/>
      <c r="F178" s="181"/>
    </row>
    <row r="179" spans="1:6" ht="12.75">
      <c r="A179" s="181"/>
      <c r="B179" s="181"/>
      <c r="C179" s="181"/>
      <c r="D179" s="181"/>
      <c r="E179" s="181"/>
      <c r="F179" s="181"/>
    </row>
    <row r="180" spans="1:6" ht="12.75">
      <c r="A180" s="181"/>
      <c r="B180" s="181"/>
      <c r="C180" s="181"/>
      <c r="D180" s="181"/>
      <c r="E180" s="181"/>
      <c r="F180" s="181"/>
    </row>
    <row r="181" spans="1:6" ht="12.75">
      <c r="A181" s="181"/>
      <c r="B181" s="181"/>
      <c r="C181" s="181"/>
      <c r="D181" s="181"/>
      <c r="E181" s="181"/>
      <c r="F181" s="181"/>
    </row>
    <row r="182" spans="1:6" ht="12.75">
      <c r="A182" s="181"/>
      <c r="B182" s="181"/>
      <c r="C182" s="181"/>
      <c r="D182" s="181"/>
      <c r="E182" s="181"/>
      <c r="F182" s="181"/>
    </row>
    <row r="183" spans="1:6" ht="12.75">
      <c r="A183" s="181"/>
      <c r="B183" s="181"/>
      <c r="C183" s="181"/>
      <c r="D183" s="181"/>
      <c r="E183" s="181"/>
      <c r="F183" s="181"/>
    </row>
    <row r="184" spans="1:6" ht="12.75">
      <c r="A184" s="181"/>
      <c r="B184" s="181"/>
      <c r="C184" s="181"/>
      <c r="D184" s="181"/>
      <c r="E184" s="181"/>
      <c r="F184" s="181"/>
    </row>
    <row r="185" spans="1:6" ht="12.75">
      <c r="A185" s="181"/>
      <c r="B185" s="181"/>
      <c r="C185" s="181"/>
      <c r="D185" s="181"/>
      <c r="E185" s="181"/>
      <c r="F185" s="181"/>
    </row>
    <row r="186" spans="1:6" ht="12.75">
      <c r="A186" s="181"/>
      <c r="B186" s="181"/>
      <c r="C186" s="181"/>
      <c r="D186" s="181"/>
      <c r="E186" s="181"/>
      <c r="F186" s="181"/>
    </row>
    <row r="187" spans="1:6" ht="12.75">
      <c r="A187" s="181"/>
      <c r="B187" s="181"/>
      <c r="C187" s="181"/>
      <c r="D187" s="181"/>
      <c r="E187" s="181"/>
      <c r="F187" s="181"/>
    </row>
    <row r="188" spans="1:6" ht="12.75">
      <c r="A188" s="181"/>
      <c r="B188" s="181"/>
      <c r="C188" s="181"/>
      <c r="D188" s="181"/>
      <c r="E188" s="181"/>
      <c r="F188" s="181"/>
    </row>
    <row r="189" spans="1:6" ht="12.75">
      <c r="A189" s="181"/>
      <c r="B189" s="181"/>
      <c r="C189" s="181"/>
      <c r="D189" s="181"/>
      <c r="E189" s="181"/>
      <c r="F189" s="181"/>
    </row>
    <row r="190" spans="1:6" ht="12.75">
      <c r="A190" s="181"/>
      <c r="B190" s="181"/>
      <c r="C190" s="181"/>
      <c r="D190" s="181"/>
      <c r="E190" s="181"/>
      <c r="F190" s="181"/>
    </row>
    <row r="191" spans="1:6" ht="12.75">
      <c r="A191" s="181"/>
      <c r="B191" s="181"/>
      <c r="C191" s="181"/>
      <c r="D191" s="181"/>
      <c r="E191" s="181"/>
      <c r="F191" s="181"/>
    </row>
    <row r="192" spans="1:6" ht="12.75">
      <c r="A192" s="181"/>
      <c r="B192" s="181"/>
      <c r="C192" s="181"/>
      <c r="D192" s="181"/>
      <c r="E192" s="181"/>
      <c r="F192" s="181"/>
    </row>
    <row r="193" spans="1:6" ht="12.75">
      <c r="A193" s="181"/>
      <c r="B193" s="181"/>
      <c r="C193" s="181"/>
      <c r="D193" s="181"/>
      <c r="E193" s="181"/>
      <c r="F193" s="181"/>
    </row>
    <row r="194" spans="1:6" ht="12.75">
      <c r="A194" s="181"/>
      <c r="B194" s="181"/>
      <c r="C194" s="181"/>
      <c r="D194" s="181"/>
      <c r="E194" s="181"/>
      <c r="F194" s="181"/>
    </row>
    <row r="195" spans="1:6" ht="12.75">
      <c r="A195" s="181"/>
      <c r="B195" s="181"/>
      <c r="C195" s="181"/>
      <c r="D195" s="181"/>
      <c r="E195" s="181"/>
      <c r="F195" s="181"/>
    </row>
    <row r="196" spans="1:6" ht="12.75">
      <c r="A196" s="181"/>
      <c r="B196" s="181"/>
      <c r="C196" s="181"/>
      <c r="D196" s="181"/>
      <c r="E196" s="181"/>
      <c r="F196" s="181"/>
    </row>
    <row r="197" spans="1:6" ht="12.75">
      <c r="A197" s="181"/>
      <c r="B197" s="181"/>
      <c r="C197" s="181"/>
      <c r="D197" s="181"/>
      <c r="E197" s="181"/>
      <c r="F197" s="181"/>
    </row>
    <row r="198" spans="1:6" ht="12.75">
      <c r="A198" s="181"/>
      <c r="B198" s="181"/>
      <c r="C198" s="181"/>
      <c r="D198" s="181"/>
      <c r="E198" s="181"/>
      <c r="F198" s="181"/>
    </row>
    <row r="199" spans="1:6" ht="12.75">
      <c r="A199" s="181"/>
      <c r="B199" s="181"/>
      <c r="C199" s="181"/>
      <c r="D199" s="181"/>
      <c r="E199" s="181"/>
      <c r="F199" s="181"/>
    </row>
    <row r="200" spans="1:6" ht="12.75">
      <c r="A200" s="181"/>
      <c r="B200" s="181"/>
      <c r="C200" s="181"/>
      <c r="D200" s="181"/>
      <c r="E200" s="181"/>
      <c r="F200" s="181"/>
    </row>
    <row r="201" spans="1:6" ht="12.75">
      <c r="A201" s="181"/>
      <c r="B201" s="181"/>
      <c r="C201" s="181"/>
      <c r="D201" s="181"/>
      <c r="E201" s="181"/>
      <c r="F201" s="181"/>
    </row>
    <row r="202" spans="1:6" ht="12.75">
      <c r="A202" s="181"/>
      <c r="B202" s="181"/>
      <c r="C202" s="181"/>
      <c r="D202" s="181"/>
      <c r="E202" s="181"/>
      <c r="F202" s="181"/>
    </row>
    <row r="203" spans="1:6" ht="12.75">
      <c r="A203" s="181"/>
      <c r="B203" s="181"/>
      <c r="C203" s="181"/>
      <c r="D203" s="181"/>
      <c r="E203" s="181"/>
      <c r="F203" s="181"/>
    </row>
    <row r="204" spans="1:6" ht="12.75">
      <c r="A204" s="181"/>
      <c r="B204" s="181"/>
      <c r="C204" s="181"/>
      <c r="D204" s="181"/>
      <c r="E204" s="181"/>
      <c r="F204" s="181"/>
    </row>
    <row r="205" spans="1:6" ht="12.75">
      <c r="A205" s="181"/>
      <c r="B205" s="181"/>
      <c r="C205" s="181"/>
      <c r="D205" s="181"/>
      <c r="E205" s="181"/>
      <c r="F205" s="181"/>
    </row>
    <row r="206" spans="1:6" ht="12.75">
      <c r="A206" s="181"/>
      <c r="B206" s="181"/>
      <c r="C206" s="181"/>
      <c r="D206" s="181"/>
      <c r="E206" s="181"/>
      <c r="F206" s="181"/>
    </row>
    <row r="207" spans="1:6" ht="12.75">
      <c r="A207" s="181"/>
      <c r="B207" s="181"/>
      <c r="C207" s="181"/>
      <c r="D207" s="181"/>
      <c r="E207" s="181"/>
      <c r="F207" s="181"/>
    </row>
    <row r="208" spans="1:6" ht="12.75">
      <c r="A208" s="181"/>
      <c r="B208" s="181"/>
      <c r="C208" s="181"/>
      <c r="D208" s="181"/>
      <c r="E208" s="181"/>
      <c r="F208" s="181"/>
    </row>
    <row r="209" spans="1:6" ht="12.75">
      <c r="A209" s="181"/>
      <c r="B209" s="181"/>
      <c r="C209" s="181"/>
      <c r="D209" s="181"/>
      <c r="E209" s="181"/>
      <c r="F209" s="181"/>
    </row>
    <row r="210" spans="1:6" ht="12.75">
      <c r="A210" s="181"/>
      <c r="B210" s="181"/>
      <c r="C210" s="181"/>
      <c r="D210" s="181"/>
      <c r="E210" s="181"/>
      <c r="F210" s="181"/>
    </row>
    <row r="211" spans="1:6" ht="12.75">
      <c r="A211" s="181"/>
      <c r="B211" s="181"/>
      <c r="C211" s="181"/>
      <c r="D211" s="181"/>
      <c r="E211" s="181"/>
      <c r="F211" s="181"/>
    </row>
    <row r="212" spans="1:6" ht="12.75">
      <c r="A212" s="181"/>
      <c r="B212" s="181"/>
      <c r="C212" s="181"/>
      <c r="D212" s="181"/>
      <c r="E212" s="181"/>
      <c r="F212" s="181"/>
    </row>
    <row r="213" spans="1:6" ht="12.75">
      <c r="A213" s="181"/>
      <c r="B213" s="181"/>
      <c r="C213" s="181"/>
      <c r="D213" s="181"/>
      <c r="E213" s="181"/>
      <c r="F213" s="181"/>
    </row>
    <row r="214" spans="1:6" ht="12.75">
      <c r="A214" s="181"/>
      <c r="B214" s="181"/>
      <c r="C214" s="181"/>
      <c r="D214" s="181"/>
      <c r="E214" s="181"/>
      <c r="F214" s="181"/>
    </row>
    <row r="215" spans="1:6" ht="12.75">
      <c r="A215" s="181"/>
      <c r="B215" s="181"/>
      <c r="C215" s="181"/>
      <c r="D215" s="181"/>
      <c r="E215" s="181"/>
      <c r="F215" s="181"/>
    </row>
    <row r="216" spans="1:6" ht="12.75">
      <c r="A216" s="181"/>
      <c r="B216" s="181"/>
      <c r="C216" s="181"/>
      <c r="D216" s="181"/>
      <c r="E216" s="181"/>
      <c r="F216" s="181"/>
    </row>
    <row r="217" spans="1:6" ht="12.75">
      <c r="A217" s="181"/>
      <c r="B217" s="181"/>
      <c r="C217" s="181"/>
      <c r="D217" s="181"/>
      <c r="E217" s="181"/>
      <c r="F217" s="181"/>
    </row>
    <row r="218" spans="1:6" ht="12.75">
      <c r="A218" s="181"/>
      <c r="B218" s="181"/>
      <c r="C218" s="181"/>
      <c r="D218" s="181"/>
      <c r="E218" s="181"/>
      <c r="F218" s="181"/>
    </row>
    <row r="219" spans="1:6" ht="12.75">
      <c r="A219" s="181"/>
      <c r="B219" s="181"/>
      <c r="C219" s="181"/>
      <c r="D219" s="181"/>
      <c r="E219" s="181"/>
      <c r="F219" s="181"/>
    </row>
    <row r="220" spans="1:6" ht="12.75">
      <c r="A220" s="181"/>
      <c r="B220" s="181"/>
      <c r="C220" s="181"/>
      <c r="D220" s="181"/>
      <c r="E220" s="181"/>
      <c r="F220" s="181"/>
    </row>
    <row r="221" spans="1:6" ht="12.75">
      <c r="A221" s="181"/>
      <c r="B221" s="181"/>
      <c r="C221" s="181"/>
      <c r="D221" s="181"/>
      <c r="E221" s="181"/>
      <c r="F221" s="181"/>
    </row>
    <row r="222" spans="1:6" ht="12.75">
      <c r="A222" s="181"/>
      <c r="B222" s="181"/>
      <c r="C222" s="181"/>
      <c r="D222" s="181"/>
      <c r="E222" s="181"/>
      <c r="F222" s="181"/>
    </row>
    <row r="223" spans="1:6" ht="12.75">
      <c r="A223" s="181"/>
      <c r="B223" s="181"/>
      <c r="C223" s="181"/>
      <c r="D223" s="181"/>
      <c r="E223" s="181"/>
      <c r="F223" s="181"/>
    </row>
    <row r="224" spans="1:6" ht="12.75">
      <c r="A224" s="181"/>
      <c r="B224" s="181"/>
      <c r="C224" s="181"/>
      <c r="D224" s="181"/>
      <c r="E224" s="181"/>
      <c r="F224" s="181"/>
    </row>
    <row r="225" spans="1:6" ht="12.75">
      <c r="A225" s="181"/>
      <c r="B225" s="181"/>
      <c r="C225" s="181"/>
      <c r="D225" s="181"/>
      <c r="E225" s="181"/>
      <c r="F225" s="181"/>
    </row>
    <row r="226" spans="1:6" ht="12.75">
      <c r="A226" s="181"/>
      <c r="B226" s="181"/>
      <c r="C226" s="181"/>
      <c r="D226" s="181"/>
      <c r="E226" s="181"/>
      <c r="F226" s="181"/>
    </row>
    <row r="227" spans="1:6" ht="12.75">
      <c r="A227" s="181"/>
      <c r="B227" s="181"/>
      <c r="C227" s="181"/>
      <c r="D227" s="181"/>
      <c r="E227" s="181"/>
      <c r="F227" s="181"/>
    </row>
    <row r="228" spans="1:6" ht="12.75">
      <c r="A228" s="181"/>
      <c r="B228" s="181"/>
      <c r="C228" s="181"/>
      <c r="D228" s="181"/>
      <c r="E228" s="181"/>
      <c r="F228" s="181"/>
    </row>
    <row r="229" spans="1:6" ht="12.75">
      <c r="A229" s="181"/>
      <c r="B229" s="181"/>
      <c r="C229" s="181"/>
      <c r="D229" s="181"/>
      <c r="E229" s="181"/>
      <c r="F229" s="181"/>
    </row>
    <row r="230" spans="1:6" ht="12.75">
      <c r="A230" s="181"/>
      <c r="B230" s="181"/>
      <c r="C230" s="181"/>
      <c r="D230" s="181"/>
      <c r="E230" s="181"/>
      <c r="F230" s="181"/>
    </row>
    <row r="231" spans="1:6" ht="12.75">
      <c r="A231" s="181"/>
      <c r="B231" s="181"/>
      <c r="C231" s="181"/>
      <c r="D231" s="181"/>
      <c r="E231" s="181"/>
      <c r="F231" s="181"/>
    </row>
    <row r="232" spans="1:6" ht="12.75">
      <c r="A232" s="181"/>
      <c r="B232" s="181"/>
      <c r="C232" s="181"/>
      <c r="D232" s="181"/>
      <c r="E232" s="181"/>
      <c r="F232" s="181"/>
    </row>
    <row r="233" spans="1:6" ht="12.75">
      <c r="A233" s="181"/>
      <c r="B233" s="181"/>
      <c r="C233" s="181"/>
      <c r="D233" s="181"/>
      <c r="E233" s="181"/>
      <c r="F233" s="181"/>
    </row>
    <row r="234" spans="1:6" ht="12.75">
      <c r="A234" s="181"/>
      <c r="B234" s="181"/>
      <c r="C234" s="181"/>
      <c r="D234" s="181"/>
      <c r="E234" s="181"/>
      <c r="F234" s="181"/>
    </row>
    <row r="235" spans="1:6" ht="12.75">
      <c r="A235" s="181"/>
      <c r="B235" s="181"/>
      <c r="C235" s="181"/>
      <c r="D235" s="181"/>
      <c r="E235" s="181"/>
      <c r="F235" s="181"/>
    </row>
    <row r="236" spans="1:6" ht="12.75">
      <c r="A236" s="181"/>
      <c r="B236" s="181"/>
      <c r="C236" s="181"/>
      <c r="D236" s="181"/>
      <c r="E236" s="181"/>
      <c r="F236" s="181"/>
    </row>
    <row r="237" spans="1:6" ht="12.75">
      <c r="A237" s="181"/>
      <c r="B237" s="181"/>
      <c r="C237" s="181"/>
      <c r="D237" s="181"/>
      <c r="E237" s="181"/>
      <c r="F237" s="181"/>
    </row>
    <row r="238" spans="1:6" ht="12.75">
      <c r="A238" s="181"/>
      <c r="B238" s="181"/>
      <c r="C238" s="181"/>
      <c r="D238" s="181"/>
      <c r="E238" s="181"/>
      <c r="F238" s="181"/>
    </row>
    <row r="239" spans="1:6" ht="12.75">
      <c r="A239" s="181"/>
      <c r="B239" s="181"/>
      <c r="C239" s="181"/>
      <c r="D239" s="181"/>
      <c r="E239" s="181"/>
      <c r="F239" s="181"/>
    </row>
    <row r="240" spans="1:6" ht="12.75">
      <c r="A240" s="181"/>
      <c r="B240" s="181"/>
      <c r="C240" s="181"/>
      <c r="D240" s="181"/>
      <c r="E240" s="181"/>
      <c r="F240" s="181"/>
    </row>
    <row r="241" spans="1:6" ht="12.75">
      <c r="A241" s="181"/>
      <c r="B241" s="181"/>
      <c r="C241" s="181"/>
      <c r="D241" s="181"/>
      <c r="E241" s="181"/>
      <c r="F241" s="181"/>
    </row>
    <row r="242" spans="1:6" ht="12.75">
      <c r="A242" s="181"/>
      <c r="B242" s="181"/>
      <c r="C242" s="181"/>
      <c r="D242" s="181"/>
      <c r="E242" s="181"/>
      <c r="F242" s="181"/>
    </row>
    <row r="243" spans="1:6" ht="12.75">
      <c r="A243" s="181"/>
      <c r="B243" s="181"/>
      <c r="C243" s="181"/>
      <c r="D243" s="181"/>
      <c r="E243" s="181"/>
      <c r="F243" s="181"/>
    </row>
    <row r="244" spans="1:6" ht="12.75">
      <c r="A244" s="181"/>
      <c r="B244" s="181"/>
      <c r="C244" s="181"/>
      <c r="D244" s="181"/>
      <c r="E244" s="181"/>
      <c r="F244" s="181"/>
    </row>
    <row r="245" spans="1:6" ht="12.75">
      <c r="A245" s="181"/>
      <c r="B245" s="181"/>
      <c r="C245" s="181"/>
      <c r="D245" s="181"/>
      <c r="E245" s="181"/>
      <c r="F245" s="181"/>
    </row>
    <row r="246" spans="1:6" ht="12.75">
      <c r="A246" s="181"/>
      <c r="B246" s="181"/>
      <c r="C246" s="181"/>
      <c r="D246" s="181"/>
      <c r="E246" s="181"/>
      <c r="F246" s="181"/>
    </row>
    <row r="247" spans="1:6" ht="12.75">
      <c r="A247" s="181"/>
      <c r="B247" s="181"/>
      <c r="C247" s="181"/>
      <c r="D247" s="181"/>
      <c r="E247" s="181"/>
      <c r="F247" s="181"/>
    </row>
    <row r="248" spans="1:6" ht="12.75">
      <c r="A248" s="181"/>
      <c r="B248" s="181"/>
      <c r="C248" s="181"/>
      <c r="D248" s="181"/>
      <c r="E248" s="181"/>
      <c r="F248" s="181"/>
    </row>
    <row r="249" spans="1:6" ht="12.75">
      <c r="A249" s="181"/>
      <c r="B249" s="181"/>
      <c r="C249" s="181"/>
      <c r="D249" s="181"/>
      <c r="E249" s="181"/>
      <c r="F249" s="181"/>
    </row>
    <row r="250" spans="1:6" ht="12.75">
      <c r="A250" s="181"/>
      <c r="B250" s="181"/>
      <c r="C250" s="181"/>
      <c r="D250" s="181"/>
      <c r="E250" s="181"/>
      <c r="F250" s="181"/>
    </row>
    <row r="251" spans="1:6" ht="12.75">
      <c r="A251" s="181"/>
      <c r="B251" s="181"/>
      <c r="C251" s="181"/>
      <c r="D251" s="181"/>
      <c r="E251" s="181"/>
      <c r="F251" s="181"/>
    </row>
    <row r="252" spans="1:6" ht="12.75">
      <c r="A252" s="181"/>
      <c r="B252" s="181"/>
      <c r="C252" s="181"/>
      <c r="D252" s="181"/>
      <c r="E252" s="181"/>
      <c r="F252" s="181"/>
    </row>
    <row r="253" spans="1:6" ht="12.75">
      <c r="A253" s="181"/>
      <c r="B253" s="181"/>
      <c r="C253" s="181"/>
      <c r="D253" s="181"/>
      <c r="E253" s="181"/>
      <c r="F253" s="181"/>
    </row>
    <row r="254" spans="1:6" ht="12.75">
      <c r="A254" s="181"/>
      <c r="B254" s="181"/>
      <c r="C254" s="181"/>
      <c r="D254" s="181"/>
      <c r="E254" s="181"/>
      <c r="F254" s="181"/>
    </row>
    <row r="255" spans="1:6" ht="12.75">
      <c r="A255" s="181"/>
      <c r="B255" s="181"/>
      <c r="C255" s="181"/>
      <c r="D255" s="181"/>
      <c r="E255" s="181"/>
      <c r="F255" s="181"/>
    </row>
    <row r="256" spans="1:6" ht="12.75">
      <c r="A256" s="181"/>
      <c r="B256" s="181"/>
      <c r="C256" s="181"/>
      <c r="D256" s="181"/>
      <c r="E256" s="181"/>
      <c r="F256" s="181"/>
    </row>
    <row r="257" spans="1:6" ht="12.75">
      <c r="A257" s="181"/>
      <c r="B257" s="181"/>
      <c r="C257" s="181"/>
      <c r="D257" s="181"/>
      <c r="E257" s="181"/>
      <c r="F257" s="181"/>
    </row>
    <row r="258" spans="1:6" ht="12.75">
      <c r="A258" s="181"/>
      <c r="B258" s="181"/>
      <c r="C258" s="181"/>
      <c r="D258" s="181"/>
      <c r="E258" s="181"/>
      <c r="F258" s="181"/>
    </row>
    <row r="259" spans="1:6" ht="12.75">
      <c r="A259" s="181"/>
      <c r="B259" s="181"/>
      <c r="C259" s="181"/>
      <c r="D259" s="181"/>
      <c r="E259" s="181"/>
      <c r="F259" s="181"/>
    </row>
    <row r="260" spans="1:6" ht="12.75">
      <c r="A260" s="181"/>
      <c r="B260" s="181"/>
      <c r="C260" s="181"/>
      <c r="D260" s="181"/>
      <c r="E260" s="181"/>
      <c r="F260" s="181"/>
    </row>
    <row r="261" spans="1:6" ht="12.75">
      <c r="A261" s="181"/>
      <c r="B261" s="181"/>
      <c r="C261" s="181"/>
      <c r="D261" s="181"/>
      <c r="E261" s="181"/>
      <c r="F261" s="181"/>
    </row>
    <row r="262" spans="1:6" ht="12.75">
      <c r="A262" s="181"/>
      <c r="B262" s="181"/>
      <c r="C262" s="181"/>
      <c r="D262" s="181"/>
      <c r="E262" s="181"/>
      <c r="F262" s="181"/>
    </row>
    <row r="263" spans="1:6" ht="12.75">
      <c r="A263" s="181"/>
      <c r="B263" s="181"/>
      <c r="C263" s="181"/>
      <c r="D263" s="181"/>
      <c r="E263" s="181"/>
      <c r="F263" s="181"/>
    </row>
    <row r="264" spans="1:6" ht="12.75">
      <c r="A264" s="181"/>
      <c r="B264" s="181"/>
      <c r="C264" s="181"/>
      <c r="D264" s="181"/>
      <c r="E264" s="181"/>
      <c r="F264" s="181"/>
    </row>
    <row r="265" spans="1:6" ht="12.75">
      <c r="A265" s="181"/>
      <c r="B265" s="181"/>
      <c r="C265" s="181"/>
      <c r="D265" s="181"/>
      <c r="E265" s="181"/>
      <c r="F265" s="181"/>
    </row>
    <row r="266" spans="1:6" ht="12.75">
      <c r="A266" s="181"/>
      <c r="B266" s="181"/>
      <c r="C266" s="181"/>
      <c r="D266" s="181"/>
      <c r="E266" s="181"/>
      <c r="F266" s="181"/>
    </row>
    <row r="267" spans="1:6" ht="12.75">
      <c r="A267" s="181"/>
      <c r="B267" s="181"/>
      <c r="C267" s="181"/>
      <c r="D267" s="181"/>
      <c r="E267" s="181"/>
      <c r="F267" s="181"/>
    </row>
    <row r="268" spans="1:6" ht="12.75">
      <c r="A268" s="181"/>
      <c r="B268" s="181"/>
      <c r="C268" s="181"/>
      <c r="D268" s="181"/>
      <c r="E268" s="181"/>
      <c r="F268" s="181"/>
    </row>
    <row r="269" spans="1:6" ht="12.75">
      <c r="A269" s="181"/>
      <c r="B269" s="181"/>
      <c r="C269" s="181"/>
      <c r="D269" s="181"/>
      <c r="E269" s="181"/>
      <c r="F269" s="181"/>
    </row>
    <row r="270" spans="1:6" ht="12.75">
      <c r="A270" s="181"/>
      <c r="B270" s="181"/>
      <c r="C270" s="181"/>
      <c r="D270" s="181"/>
      <c r="E270" s="181"/>
      <c r="F270" s="181"/>
    </row>
    <row r="271" spans="1:6" ht="12.75">
      <c r="A271" s="181"/>
      <c r="B271" s="181"/>
      <c r="C271" s="181"/>
      <c r="D271" s="181"/>
      <c r="E271" s="181"/>
      <c r="F271" s="181"/>
    </row>
    <row r="272" spans="1:6" ht="12.75">
      <c r="A272" s="181"/>
      <c r="B272" s="181"/>
      <c r="C272" s="181"/>
      <c r="D272" s="181"/>
      <c r="E272" s="181"/>
      <c r="F272" s="181"/>
    </row>
    <row r="273" spans="1:6" ht="12.75">
      <c r="A273" s="181"/>
      <c r="B273" s="181"/>
      <c r="C273" s="181"/>
      <c r="D273" s="181"/>
      <c r="E273" s="181"/>
      <c r="F273" s="181"/>
    </row>
    <row r="274" spans="1:6" ht="12.75">
      <c r="A274" s="181"/>
      <c r="B274" s="181"/>
      <c r="C274" s="181"/>
      <c r="D274" s="181"/>
      <c r="E274" s="181"/>
      <c r="F274" s="181"/>
    </row>
    <row r="275" spans="1:6" ht="12.75">
      <c r="A275" s="181"/>
      <c r="B275" s="181"/>
      <c r="C275" s="181"/>
      <c r="D275" s="181"/>
      <c r="E275" s="181"/>
      <c r="F275" s="181"/>
    </row>
    <row r="276" spans="1:6" ht="12.75">
      <c r="A276" s="181"/>
      <c r="B276" s="181"/>
      <c r="C276" s="181"/>
      <c r="D276" s="181"/>
      <c r="E276" s="181"/>
      <c r="F276" s="181"/>
    </row>
    <row r="277" spans="1:6" ht="12.75">
      <c r="A277" s="181"/>
      <c r="B277" s="181"/>
      <c r="C277" s="181"/>
      <c r="D277" s="181"/>
      <c r="E277" s="181"/>
      <c r="F277" s="181"/>
    </row>
    <row r="278" spans="1:6" ht="12.75">
      <c r="A278" s="181"/>
      <c r="B278" s="181"/>
      <c r="C278" s="181"/>
      <c r="D278" s="181"/>
      <c r="E278" s="181"/>
      <c r="F278" s="181"/>
    </row>
    <row r="279" spans="1:6" ht="12.75">
      <c r="A279" s="181"/>
      <c r="B279" s="181"/>
      <c r="C279" s="181"/>
      <c r="D279" s="181"/>
      <c r="E279" s="181"/>
      <c r="F279" s="181"/>
    </row>
  </sheetData>
  <sheetProtection/>
  <mergeCells count="3">
    <mergeCell ref="C1:F1"/>
    <mergeCell ref="C2:F2"/>
    <mergeCell ref="G36:H36"/>
  </mergeCells>
  <printOptions/>
  <pageMargins left="0.7086614173228347" right="0.3937007874015748" top="0.9055118110236221" bottom="0.3937007874015748" header="0.31496062992125984" footer="0.3149606299212598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F16"/>
  <sheetViews>
    <sheetView view="pageBreakPreview" zoomScaleSheetLayoutView="100" zoomScalePageLayoutView="0" workbookViewId="0" topLeftCell="A1">
      <selection activeCell="F12" sqref="F12"/>
    </sheetView>
  </sheetViews>
  <sheetFormatPr defaultColWidth="9.140625" defaultRowHeight="12.75"/>
  <cols>
    <col min="5" max="5" width="12.7109375" style="0" customWidth="1"/>
    <col min="6" max="6" width="27.57421875" style="0" customWidth="1"/>
  </cols>
  <sheetData>
    <row r="2" spans="2:6" ht="12.75">
      <c r="B2" s="1"/>
      <c r="C2" s="2"/>
      <c r="D2" s="3"/>
      <c r="E2" s="4"/>
      <c r="F2" s="5"/>
    </row>
    <row r="3" spans="2:6" ht="23.25">
      <c r="B3" s="266" t="s">
        <v>19</v>
      </c>
      <c r="C3" s="266"/>
      <c r="D3" s="266"/>
      <c r="E3" s="266"/>
      <c r="F3" s="5"/>
    </row>
    <row r="4" spans="2:6" ht="12.75">
      <c r="B4" s="6"/>
      <c r="C4" s="6"/>
      <c r="D4" s="6"/>
      <c r="E4" s="6"/>
      <c r="F4" s="5"/>
    </row>
    <row r="5" spans="2:6" ht="15.75">
      <c r="B5" s="7"/>
      <c r="C5" s="8"/>
      <c r="D5" s="9"/>
      <c r="E5" s="10"/>
      <c r="F5" s="9"/>
    </row>
    <row r="6" spans="2:6" s="166" customFormat="1" ht="21" customHeight="1">
      <c r="B6" s="170" t="s">
        <v>20</v>
      </c>
      <c r="C6" s="171"/>
      <c r="D6" s="171"/>
      <c r="E6" s="171"/>
      <c r="F6" s="172">
        <f>'1. Građevinski'!F105</f>
        <v>0</v>
      </c>
    </row>
    <row r="7" spans="2:6" ht="15">
      <c r="B7" s="173"/>
      <c r="C7" s="173"/>
      <c r="D7" s="173"/>
      <c r="E7" s="173"/>
      <c r="F7" s="174"/>
    </row>
    <row r="8" spans="2:6" s="166" customFormat="1" ht="21" customHeight="1">
      <c r="B8" s="170" t="s">
        <v>97</v>
      </c>
      <c r="C8" s="171"/>
      <c r="D8" s="171"/>
      <c r="E8" s="171"/>
      <c r="F8" s="172">
        <f>'2. Uređenje okoliša'!F56</f>
        <v>0</v>
      </c>
    </row>
    <row r="9" spans="2:6" ht="15">
      <c r="B9" s="173"/>
      <c r="C9" s="173"/>
      <c r="D9" s="173"/>
      <c r="E9" s="173"/>
      <c r="F9" s="174"/>
    </row>
    <row r="10" spans="2:6" s="166" customFormat="1" ht="21" customHeight="1">
      <c r="B10" s="170" t="s">
        <v>55</v>
      </c>
      <c r="C10" s="171"/>
      <c r="D10" s="171"/>
      <c r="E10" s="171"/>
      <c r="F10" s="172">
        <f>'3. Elektro'!G36</f>
        <v>0</v>
      </c>
    </row>
    <row r="11" spans="2:6" ht="15.75">
      <c r="B11" s="11"/>
      <c r="C11" s="11"/>
      <c r="D11" s="11"/>
      <c r="E11" s="11"/>
      <c r="F11" s="12"/>
    </row>
    <row r="12" spans="2:6" s="166" customFormat="1" ht="21" customHeight="1">
      <c r="B12" s="167" t="s">
        <v>21</v>
      </c>
      <c r="C12" s="168"/>
      <c r="D12" s="168"/>
      <c r="E12" s="168"/>
      <c r="F12" s="169">
        <f>SUM(F6:F11)</f>
        <v>0</v>
      </c>
    </row>
    <row r="13" spans="2:6" ht="15.75">
      <c r="B13" s="13"/>
      <c r="C13" s="7"/>
      <c r="D13" s="9"/>
      <c r="E13" s="10"/>
      <c r="F13" s="12"/>
    </row>
    <row r="14" spans="2:6" ht="15.75">
      <c r="B14" s="13"/>
      <c r="C14" s="7"/>
      <c r="D14" s="9"/>
      <c r="E14" s="10"/>
      <c r="F14" s="12"/>
    </row>
    <row r="15" spans="2:6" ht="15.75">
      <c r="B15" s="13"/>
      <c r="C15" s="7"/>
      <c r="D15" s="9"/>
      <c r="E15" s="10"/>
      <c r="F15" s="12"/>
    </row>
    <row r="16" spans="2:6" ht="15">
      <c r="B16" s="14"/>
      <c r="C16" s="15"/>
      <c r="D16" s="14"/>
      <c r="E16" s="16"/>
      <c r="F16" s="17"/>
    </row>
  </sheetData>
  <sheetProtection/>
  <mergeCells count="1">
    <mergeCell ref="B3:E3"/>
  </mergeCells>
  <printOptions/>
  <pageMargins left="0.7086614173228347" right="0.3937007874015748" top="0.7480314960629921" bottom="0.7480314960629921" header="0.31496062992125984" footer="0.31496062992125984"/>
  <pageSetup horizontalDpi="600" verticalDpi="600" orientation="portrait" paperSize="9" r:id="rId1"/>
  <headerFooter>
    <oddHeader>&amp;LGrađevina: IZGRADNJA PLATOA ZA POSTAVLJANJE SKULPTURA, &amp;C
Investitor: GRAD VUKOVAR, DR. FRANJE TUĐMANA 1, VUKOVAR,      ZOP: D-2250-19  &amp;RLokacija: Vukovar, k.č.br. 2601/5, k.o. Vukovar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Concept</dc:creator>
  <cp:keywords/>
  <dc:description/>
  <cp:lastModifiedBy>Tihomir-Kedmenec</cp:lastModifiedBy>
  <cp:lastPrinted>2019-06-27T06:00:44Z</cp:lastPrinted>
  <dcterms:created xsi:type="dcterms:W3CDTF">2005-02-18T10:25:40Z</dcterms:created>
  <dcterms:modified xsi:type="dcterms:W3CDTF">2019-06-27T08:59:12Z</dcterms:modified>
  <cp:category/>
  <cp:version/>
  <cp:contentType/>
  <cp:contentStatus/>
</cp:coreProperties>
</file>