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290" activeTab="0"/>
  </bookViews>
  <sheets>
    <sheet name="ILOČKA" sheetId="1" r:id="rId1"/>
    <sheet name="Rekapitulacija" sheetId="2" r:id="rId2"/>
  </sheets>
  <definedNames>
    <definedName name="_xlnm._FilterDatabase" localSheetId="0" hidden="1">'ILOČKA'!$G$5:$G$38</definedName>
    <definedName name="_Toc532263130" localSheetId="0">'ILOČKA'!#REF!</definedName>
    <definedName name="_Toc532263132" localSheetId="0">'ILOČKA'!#REF!</definedName>
    <definedName name="_Toc532286383" localSheetId="0">'ILOČKA'!#REF!</definedName>
    <definedName name="_Toc532286385" localSheetId="0">'ILOČKA'!#REF!</definedName>
    <definedName name="_xlnm.Print_Titles" localSheetId="0">'ILOČKA'!$1:$5</definedName>
    <definedName name="_xlnm.Print_Area" localSheetId="0">'ILOČKA'!$A$1:$H$301</definedName>
  </definedNames>
  <calcPr fullCalcOnLoad="1"/>
</workbook>
</file>

<file path=xl/sharedStrings.xml><?xml version="1.0" encoding="utf-8"?>
<sst xmlns="http://schemas.openxmlformats.org/spreadsheetml/2006/main" count="378" uniqueCount="198">
  <si>
    <t>Ukupno II. - ZEMLJANI RADOVI  ( Kn ) :</t>
  </si>
  <si>
    <t>Ukupno I. - PRIPREMNI RADOVI  ( Kn ) :</t>
  </si>
  <si>
    <t>m´</t>
  </si>
  <si>
    <t>ZEMLJANI RADOVI</t>
  </si>
  <si>
    <t>PRIPREMNI RADOVI</t>
  </si>
  <si>
    <t>ŠIROKI ISKOP</t>
  </si>
  <si>
    <t>Građevina:</t>
  </si>
  <si>
    <t xml:space="preserve">Pripremni radovi </t>
  </si>
  <si>
    <t xml:space="preserve">Zemljani radovi </t>
  </si>
  <si>
    <t xml:space="preserve">Kolnička konstrukcija </t>
  </si>
  <si>
    <t>I</t>
  </si>
  <si>
    <t>II</t>
  </si>
  <si>
    <t>UKUPNO :</t>
  </si>
  <si>
    <t>SVEUKUPNO  :</t>
  </si>
  <si>
    <t>KOLNIČKA KONSTRUKCIJA</t>
  </si>
  <si>
    <t>Obračun radova:</t>
  </si>
  <si>
    <t>iskop u materijalu kategorije “C”</t>
  </si>
  <si>
    <t>1.2</t>
  </si>
  <si>
    <t>1.3</t>
  </si>
  <si>
    <t>OPIS RADA</t>
  </si>
  <si>
    <t>kom</t>
  </si>
  <si>
    <t>m'</t>
  </si>
  <si>
    <t>2.1</t>
  </si>
  <si>
    <t>UKLANJANJE ILI PREMJEŠTANJE POSTOJEĆIH KOMUNALNIH INSTALACIJA</t>
  </si>
  <si>
    <t>1.5</t>
  </si>
  <si>
    <t>ČIŠĆENJE I PRIPREMA TERENA</t>
  </si>
  <si>
    <t>EM</t>
  </si>
  <si>
    <t>Red. br. :</t>
  </si>
  <si>
    <t xml:space="preserve"> Jed.mjere</t>
  </si>
  <si>
    <t>Količina</t>
  </si>
  <si>
    <t xml:space="preserve"> Jed.cijena</t>
  </si>
  <si>
    <t>Ukupno</t>
  </si>
  <si>
    <t>UKLANJANJE I ODVOZ POSTOJEĆE KONSTRUKCIJE, PROMETNIH ZNAKOVA, RUBNJAKA, REKLAMNIH PLOČA I SLIČNO</t>
  </si>
  <si>
    <t>Grad Vukovar</t>
  </si>
  <si>
    <t xml:space="preserve">Dr. Franje Tuđmana 1 </t>
  </si>
  <si>
    <t>32000  Vukovar</t>
  </si>
  <si>
    <t>Investitor:</t>
  </si>
  <si>
    <t>2.2</t>
  </si>
  <si>
    <t>Strojno zasijecanje asfalta.</t>
  </si>
  <si>
    <t>Po kubičnim metrima iskopanog materijala mjereno u sraslom stanju.</t>
  </si>
  <si>
    <t>1.6</t>
  </si>
  <si>
    <t>1.1</t>
  </si>
  <si>
    <t>UKLANJANJE VIŠKA MATERIJALA NA BANKINI</t>
  </si>
  <si>
    <t>IZRADA BANKINA</t>
  </si>
  <si>
    <t>IZRADA BANKINA OD ZRNATOG KAMENOG MATERIJALA</t>
  </si>
  <si>
    <t>Po dužnom metru stvarno izvedene bankine</t>
  </si>
  <si>
    <t>Izrada bankina od zrnatog kamenog materijala. Debljina sloja zrnatog kamenog materijala bankine u zbijenom stanju iznosi 10cm a širina bankine iznosi 50 cm. Rad obuhvaća dobavu zrnatog kamenog materijala, razastiranje, planiranje i zbijanje.</t>
  </si>
  <si>
    <t>ODVODNJA</t>
  </si>
  <si>
    <t>3.1</t>
  </si>
  <si>
    <t>IV</t>
  </si>
  <si>
    <t>Odvodnja</t>
  </si>
  <si>
    <t>Ukupno  IV. - KOLNIČKA KONSTRUKCIJA  ( Kn ) :</t>
  </si>
  <si>
    <t>4.1</t>
  </si>
  <si>
    <t>Uklanjanje žbunova i grmlja.</t>
  </si>
  <si>
    <t>1.8</t>
  </si>
  <si>
    <t>Nabava, dobava i polaganje betonskih polucijevi za zaštitu postojećih  instalacija.</t>
  </si>
  <si>
    <t>1.9</t>
  </si>
  <si>
    <t>Ručni iskop rova za iznalaženje postojećih instalacija</t>
  </si>
  <si>
    <t xml:space="preserve">Radovi rušenja i uklanjanja postojeće kolničke konstrukcije, rubnjaka, betonskih kanalica, postojećih rigola, kolnih prilaza i sl. uključuju i utovar u prijevozna sredstva te odvoz na deponiju udaljenosti do 10 km, te sve troškove deponiranja. Stavka obuhvaća i strojno zasijecanje asfalta na mjestima uklapanja, pri izvedbi prokopa i sl. </t>
  </si>
  <si>
    <t>UREĐENJE SLABONOSIVOG TEMELJNOG TLA I POSTELJICE GEOTEKSTILOM</t>
  </si>
  <si>
    <t xml:space="preserve">Planiranje i poravnjanje eventualnih neravnina na temeljnom tlu/posteljici i nabava, dobava i polaganje geotekstila kvalitete i klasifikacije prema OTU.
Rad obuhvaća polaganje geotekstila na pripremljeno temeljno tlo s preklapanjem i šivanjem.
Preklapanje treba izvesti u smjeru nasipanja materijala. </t>
  </si>
  <si>
    <t>Prema kvadratnom metru ugrađenog geotekstla (300gr)</t>
  </si>
  <si>
    <t>NOSIVI SLOJEVI OD ZRNATOG KAMENOG MATERIJALA</t>
  </si>
  <si>
    <t>Rad se mjeri u kubičnim metrima za svaku debljinu sloja.</t>
  </si>
  <si>
    <t>III</t>
  </si>
  <si>
    <t>Izrada nosivog sloja od mehanički stabiliziranog drobljenog kamenog materijala. Ovaj sloj ugrađuje se ispod kolnika. Rad obuhvaća dobavu i ugradnju drobljenog kamenog materijala veličine zrna 0-63 mm. Zahtjevi kvalitete su: stupanj zbijenosti Sz=100%, Ms=80MN/m2.</t>
  </si>
  <si>
    <t>1.7</t>
  </si>
  <si>
    <t>DRENAŽE</t>
  </si>
  <si>
    <t>IZRADA PLITKIH DRENAŽA</t>
  </si>
  <si>
    <t>Rad se mjeri i obračunava po metru dužnom (m´) izvedenog drenažnog sustava.</t>
  </si>
  <si>
    <t>2.3</t>
  </si>
  <si>
    <t>2.4</t>
  </si>
  <si>
    <t>3.2</t>
  </si>
  <si>
    <t>3.3</t>
  </si>
  <si>
    <t>m²</t>
  </si>
  <si>
    <t>3.4</t>
  </si>
  <si>
    <t>1.4</t>
  </si>
  <si>
    <r>
      <t xml:space="preserve">  </t>
    </r>
    <r>
      <rPr>
        <b/>
        <u val="single"/>
        <sz val="12"/>
        <rFont val="Arial"/>
        <family val="2"/>
      </rPr>
      <t>REKAPITULACIJA  :</t>
    </r>
  </si>
  <si>
    <t>GEODETSKI RADOVI</t>
  </si>
  <si>
    <t>ISKOLČENJE TRASE I OBJEKATA</t>
  </si>
  <si>
    <t>1.0</t>
  </si>
  <si>
    <t>km</t>
  </si>
  <si>
    <t>NAPOMENA:</t>
  </si>
  <si>
    <t>A.</t>
  </si>
  <si>
    <t>B.</t>
  </si>
  <si>
    <t>U svim stavkama koje uključuju odvoz viška materijala na odlagalište, jedinične cijene moraju uključivati sve  troškove deponiranja, uključujući utovar, istovar, razastiranje i planiranje. Izvođač je dužan u potpunosti osigurati prijevoz na samom gradilištu i na javnim prometnim površinama. Jediničnom je cijenom obuhvaćen i pronalazak odlagališta (uz odobrenje Nadzornog inženjera), projekt uređenja odlagališta sa svim potrebnim suglasnostima kao i samo uređenje odlagališta.</t>
  </si>
  <si>
    <t>C.</t>
  </si>
  <si>
    <t xml:space="preserve">Izvoditelj je dužan održavati gradilište za vrijeme izvođenja radova (održavanje zelenila, vertikalne i horizontalne signalizacije, turističke signalizacije, privremene regulacije i svega ostalog što je u funkciji sigurnog odvijanje prometa). </t>
  </si>
  <si>
    <t>Izvoditelj  je dužan pri sastavljanju ponude obići buduće gradilište te za jedinične mjere ponuditi cijene koje obuhvaćaju potpun i konačan opis rada.</t>
  </si>
  <si>
    <t>Uklanjanje drveća promjera Ø 10-30 cm</t>
  </si>
  <si>
    <t>Vađenje i demontiranje prometnih znakova i reklamnih ploča s utovarom i prijevozom na mjesto oporabe demontirani znakovi te ponovna ugradnja na predviđeno mjesto u dogovoru sa investitorom.  Obračun je po komadu demontiranih znakova i ploča.  Izvedba, kontrola kakvoće i obračun prema OTU 1-03.2.</t>
  </si>
  <si>
    <t>Rušenje postojeće kolnićke konstrukcije ( kolnih ulaza) na području zahvata, prosječne debljine 15 cm.</t>
  </si>
  <si>
    <t xml:space="preserve">Izvedba visinskog uklapanja poklopaca u kolniku sa okvirom postojećih revizijskih okana kanalizacijske, vodovodne i telekom  mreže koji se nalaze u području zahvata. Rad obuhvaća uklanjanje postojećih poklopaca sa okvirom, pojačanje i betoniranje nove gornje ploče i ugradnju novog poklopca nazivnog opterećenja 400kN na  određenu kotu. Postojeće rešetke ili poklopci koji se uklanjaju ostaju u vlasništvu investitora. </t>
  </si>
  <si>
    <t>2.0</t>
  </si>
  <si>
    <t>IZRADA POSTELJICE OD ZEMLJANIH MATERIJALA</t>
  </si>
  <si>
    <t xml:space="preserve">Grubo i fino strojno planiranje posteljice na prirodnom tlu, te zbijanje glatkim valjcima ili valjcima s točkovima na pneumaticima.
Zbijanje posteljice u zemljanim materijalima treba izvršiti tako, da se postigne stupanj zbijenosti u odnosu na standardni Proctor-ov postupak Sz≥100%, odnosno modul stišljivosti Ms≥30MN/m2 za kolnik i Ms≥20MN/m2 za stazu.
</t>
  </si>
  <si>
    <t xml:space="preserve">Po četvornom metru stvarno izvedene posteljice ceste </t>
  </si>
  <si>
    <t>IZRADA HUMUZIRANIH I ZATRAVLJENIH BANKINA</t>
  </si>
  <si>
    <t>Izrada humuziranih i zatravljenih bankina od humusa dobivenog iskopom sa trase. Debljina humusnog sloja iznosi 15cm, a širina bankina 100cm. Kad se nanese humusni sloj, površina bankine se planira sa točnošću od +/- 2.0cm i valja laganim statičkim valjkom u jednom prijelazu. Nakon toga vrši se zatravljivanje bankine travnom smjesom koju je potrebno nabaviti i transportirati na gradilište.</t>
  </si>
  <si>
    <t>Obračun radova po metru dužnom bankine širine 100cm</t>
  </si>
  <si>
    <t>Rad obuhvaća iskop materijala za drenažni rov, nabavu, dobavu i izvedbu betonske podloge od betona normiranog zadanog sastava klase C 16/20 na uređenu podlogu prema projektu, nabavu, dobavu i polaganje drenažne perforirane cijevi od tvrdog PVC "tunelskog presjeka" cijevi sa ravnim dnom promjera 12cm, te nabavu, dobavu i ugradnju filtarskog kamenog sloja krupnoće 8-63mm oko drenažne cijevi u drenažnom jarku.
Izvedba, kontrola kakvoće i obračun prema Općim tehničkim uvjetima za radove na cestama, IGH 2001. (OTU), 1. i 3. Poglavlje; odredba 3-02.2. Cijevi spajati najviše svakih 100m na najbliži slivnik ili revizijsko okno kanalizacije uz propisno brtvljenje</t>
  </si>
  <si>
    <t>PEHD SLIVNICI (VODOLOVNA GRLA)</t>
  </si>
  <si>
    <t>Nabava, transport i postavljanje modularnih slivnika, uključivo raznošenje i spuštanje u rov te potrebni spojni i brtveni materijal. 
Slivnik se sastoji od tijela slivnika od PEHD cijevi duljine 2m, DN 500, prstenaste čvrstoće SN8 i armiranobetonskog distribucijskog okvira. Armiranobetonski okvir dimenzija 1mx1m se izvodi betonom C30/37, XC2, dmax=16mm, dimenzija prema nacrtu. Uključena su i potrebna poravnanja na projektiranu kotu, neophodna oplata te sav ostali potreban materijal i rad.
Slivnik se postavlja u betonsku podlogu betona klase C16/20 debljine 10cm ispod koje je  zbijena podloga od šljunka debljine 10cm zbijenosti min 90% po Proctoru.
Priključak na reviziono okno ili direktno na cijev kanalizacije izvodi se slivničkim vezama. Priključak se izvodi na visini od najmanje 1m mjereno do dna slivnika.
Na montirani slivnik treba ugraditi slivnu rešetku s okvirom dimenzija 400x400mm, nosivosti 400kN. Ugrađene rešetke trebaju biti 1-2cm niže od završne kote asfalta ili kanalice.
Ovom stavkom obuhvaćen je sav potreban materijal i rad 
do potpunog dovršenja slivnika.</t>
  </si>
  <si>
    <t>Rad se mjeri i obračunava po komadu ugrađenog i preuzetog slivnika</t>
  </si>
  <si>
    <t>Slivnik sa slivnom rešetkom nosivosti 400kN</t>
  </si>
  <si>
    <t>3.0</t>
  </si>
  <si>
    <t>ISKOP ROVA ZA KANALIZACIJU</t>
  </si>
  <si>
    <t>Strojni iskop rova za izvedbu oborinske kanalizacije u zelenom pojasu, u kolničkoj konstrukciji, na mjestima postojećih kolnih prilaza (uključivo sva rušenja), iskop za slivničke veze s utovarom, odvozom na deponiju po izboru Izvoditelja, deponiranje i uređenje deponije. Rad također uključuje eventualna razupiranja za siguran rad u rovu te planiranje dna rova. Širina iskopa ovisi o promjeru cijevi. 
Eventualno potrebni ručni rad je uključen u stavku.</t>
  </si>
  <si>
    <t>Rad se mjeri i obračunava po kubičnom metru (m3) izvršenog iskopa prema mjerama iz projekta.</t>
  </si>
  <si>
    <t>IZRADA PODLOŽNOG SLOJA KANALIZACIJSKIH CIJEVI</t>
  </si>
  <si>
    <t>UGRADNJA ODVODNIH CIJEVI OBORINSKE KANALIZACIJE</t>
  </si>
  <si>
    <t>Nabava, transport i ugradnja odvodnih cijevi cestovne kanalizacije od korugiranih polietilenskih cijevi. PEHD cijevi su sukladne s prEN 13476-1, prEN 13476-3, DIN 16961-1, i DIN 16961-2. Obodna krutost PEHD cijevi je SN 8 prema EN ISO 9969.
Rad obuhvaća profiliranje rova, izvedbu podloge, te nabavu, transport i ugradnju cijevi. 
U jediničnu cijenu uključen je sav rad i materijal, dodatni materijal i pribor potreban za potpunu propisanu ugradnju i spajanje kanalizacijskih cijevi. Stavkom su obračunati fazonski komadi, brtvila, obrada spojeva i sve ostalo što je potrebno za potpuno dovršenje rada na ugradnji kanalizacije, uključivo i kontrolu vodonepropusnosti te videodetekciju s inklinacijom - snimanje kamerom izvedenog stanja.</t>
  </si>
  <si>
    <t xml:space="preserve">Rad se mjeri i obračunava po metru dužnom (m') ugrađene cijevi. </t>
  </si>
  <si>
    <t>PEHD korugirana SN8, Ø200mm (slivnička veza)</t>
  </si>
  <si>
    <t xml:space="preserve">Nabava i doprema te ugradnja pijeska za izradu podložnog sloja ispod cijevi u debljini 15,0cm. Posteljica cijevi mora biti iznivelirana s padom naliježuće površine cijevi
</t>
  </si>
  <si>
    <t>Rad se mjeri i obračunava po kubičnom metru (m3) stvarno izvršenog podložnog sloja.</t>
  </si>
  <si>
    <t>IZRADA BETONSKE SEGMENTNE KANALICE</t>
  </si>
  <si>
    <t>HABAJUĆI SLOJEVI (AC surf)</t>
  </si>
  <si>
    <t xml:space="preserve">Strojna izrada asfaltnog habajućeg sloja (AC surf), proizvedenog i ugrađenog po vrućem postupku, vrste bitumena i agregata prema potvrđenom radnom sastavu. </t>
  </si>
  <si>
    <t>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t>
  </si>
  <si>
    <t>Izvedba i kontrola kakvoće prema HRN EN 13108</t>
  </si>
  <si>
    <t>Obračun radova po m2 asfaltnog habajućeg sloja:</t>
  </si>
  <si>
    <t>AC 16 surf 50/70 AG4 M4-E debljine 7cm na cesti</t>
  </si>
  <si>
    <t>4.0</t>
  </si>
  <si>
    <t xml:space="preserve">U zoni zahvata gdje je naznačeno postojanje instalacija izvođač je obvezan u prisustvu nadzornog inženjera, a po potrebi i predstavnika vlasnika instalacija, izvršiti iskapanja radi utvrđivanja stvarnog položaja i dubine i postojećih instalacija i energetskih kabela uključivo i zatrpavanje rova po utvrđivanju položaja instalacija. Navedeni radovi moraju biti uključeni u  jedinične cijene stavaka troškovnika i neće se posebno obračunavati. </t>
  </si>
  <si>
    <t>Iskolčenje trase i objekata obuhvaća sva geodetska mjerenja, osiguranje osi iskolčene trase, profiliranje, obnavljanje i održavanje iskolčenih oznaka na terenu za sve vrijeme građenja, odnosno snimak postojećeg stanja iskolčenje nove trese ceste i izrada snimka izvedenog stanja do predaje radova investitoru.</t>
  </si>
  <si>
    <t xml:space="preserve"> - izrada snimka postoječeg stanja trase i objekata</t>
  </si>
  <si>
    <t xml:space="preserve"> - izrada geodetske snimke izvedenog stanja</t>
  </si>
  <si>
    <r>
      <t>m</t>
    </r>
    <r>
      <rPr>
        <vertAlign val="superscript"/>
        <sz val="10"/>
        <rFont val="Arial"/>
        <family val="2"/>
      </rPr>
      <t>2</t>
    </r>
  </si>
  <si>
    <r>
      <t>m</t>
    </r>
    <r>
      <rPr>
        <vertAlign val="superscript"/>
        <sz val="10"/>
        <rFont val="Arial"/>
        <family val="2"/>
      </rPr>
      <t>3</t>
    </r>
  </si>
  <si>
    <t>1.10</t>
  </si>
  <si>
    <t>Zatrpavanje i blindiranje postojećih slivnika i njihovih veza prema sekundarnoj odvodnji. Rad obuhvaća demontiranje rešetke, blindiranje slivničkog ispusta, zatrpavanje slivnika pijeskom te izvođenje sloja od cementom stabiliziranog šljunka u sloju od 20 cm kao podloge za polaganje asfaltnih slojeva. Demontirana rešetka ostaje u vlasništvu investitora.</t>
  </si>
  <si>
    <t xml:space="preserve">Dobava i ugradba betonskih segmentnih kanalica širine 40cm uz nogostup, na prethodno izvedenu podlogu od svježeg betona klase C20/25; 0,10m3/m'. Beton ugrađene kanalice mora biti  otporan na smrzavanje i soli za odmrzavanje. 
</t>
  </si>
  <si>
    <t>Nosivi sloj od drobljenog kamenog materijala ispod novoprojektiranog kolnika u debljini od 30cm .</t>
  </si>
  <si>
    <t>Ukupno III. - ODVODNJA  ( Kn ) :</t>
  </si>
  <si>
    <t>IZRADA I VISINSKO UKLAPANJE POSTOJEĆIH KOLNIH PRILAZA</t>
  </si>
  <si>
    <t>Izrada i visinsko uklapanje postojećih kolnih prilaza koje uključuje zasijecanje postojećeg asfalta ili betona, iskope mješovitog materijala (asfalta, betona i podložnog materijala), utovar, odvoz i deponiranje iskopanog materijala, priprema podloge od nabijenog zrnatog materijala d=25 cm (zahtjevi kvalitete su: stupanj zbijenosti Sz=100%, Ms=60 mN/m2),montaža i demontaža oplate, postavljanje armature Q-188, čelik B500, betoniranje ploče betonom C25/30, d=12 cm i zaribavanje gornje površine. Alternativno umijesto betona može se ugraditi asfaltni habajući sloj debljine cca 5 cm). Uklapanje se izvodi u širini postojećih kolnih prilaza.</t>
  </si>
  <si>
    <t>Predviđene količine su orijentacione, a obračun će se izvršiti na bazi stvarno utrošenih količina, koje ovjerava nadzorni inženjer investitora.</t>
  </si>
  <si>
    <t>Obračun po m2 izvedenog kolnog prilaza do pune gotovosti.</t>
  </si>
  <si>
    <t>OPREMA CESTE</t>
  </si>
  <si>
    <t>PROMETNI ZNAKOVI (OKOMITA SIGNALIZACIJA)</t>
  </si>
  <si>
    <t xml:space="preserve">Ovaj rad obuhvaća nabavu i postavljanje svih vrsta prometnih znakova u svemu prema projektu prometne opreme ceste. 
Prometni znakovi svojom vrstom, značenjem, oblikom, bojom, veličinom i načinom postavljanja trebaju biti u skladu s "Pravilnikom" te hrvatskim i europskim normama.
</t>
  </si>
  <si>
    <t xml:space="preserve">Prometni znakovi pričvršćuju se na stupove koji su izrađeni od Fe cijevi i zaštićeni protiv korozije postupkom vrućeg cinčanja.
Pri postavljanju prometni znak treba zakrenuti za 3-5° u odnosu na os prometnice da se izbjegne intenzivna refleksija i smanji kontrast oznaka, znaka i pozadine koja je osvijetljena. Klasa retrorefleksije sukladno Pravilniku. Na isti se stup ne smije postaviti više od dva prometna znaka. Na istom stupu ukoliko je više prometnih znakova klasa retrorefleksije mora biti ona veća (II ili III). Stupovi znakova postavljaju se u betonske temelje minimalne kakvoće betona C 16/20, oblika zarubljene piramide čije su stranice donjeg kvadrata 30 cm i gornjeg 20 cm.
</t>
  </si>
  <si>
    <t>PROMETNI ZNAKOVI IZRIČITIH NAREDBI</t>
  </si>
  <si>
    <t xml:space="preserve">Prometni znakovi izričitih naredbi su kružnog oblika (iznimno osmerokut ili istostraničan trokut) i postavljaju se na stupove kružna presjeka. Dimenzije znakova određene su Pravilnikom i normama.
Rad obuhvaća nabavu, prijevoz i postavljanje prometnoga znaka sa stupom i temeljem. Obračunava se prema broju postavljenih znakova određenih dimenzija, uključujući stupove i temelje, pri čemu se razlikuju lokacije prema broju znakova na jednom stupu (stup s jednim znakom – stup s dva znaka).
</t>
  </si>
  <si>
    <t>5.0</t>
  </si>
  <si>
    <t>PROMETNI ZNAKOVI OBAVIJESTI</t>
  </si>
  <si>
    <t xml:space="preserve">Prometni znakovi obavijesti su oblika kruga, kvadrata ili pravokutnika, a postavljaju na stupove kružna presjeka. 
Rad obuhvaća nabavu, prijevoz i postavljanje prometnoga znaka sa stupovima i temeljima. Obračunava se prema broju postavljenih znakova određenih dimenzija, uključujući stupove i temelje, pri čemu se razlikuju lokacije prema broju znakova na jednom stupu (stup s jednim znakom – stup s dva znaka), lokacije s jednim znakom na dva stupa i lokacije s nosivom konstrukcijom.
</t>
  </si>
  <si>
    <t>5.1</t>
  </si>
  <si>
    <t>Z C02, 40x40 cm</t>
  </si>
  <si>
    <t>OZNAKE NA KOLNIKU</t>
  </si>
  <si>
    <t xml:space="preserve">Ovaj rad obuhvaća izradu oznaka na kolniku za reguliranje prometa koje su definirane u Pravilniku i ovim OTU.
Oznake na kolniku dijele se na:
• uzdužne oznake na kolniku,
• poprečne oznake na kolniku,
• ostale oznake na kolniku.
Boje i dimenzije oznaka određene su Pravilnikom i pripadajućim normama. U cijenu je potrebno uključiti i eventualno potrebno tzv "markiranje".
</t>
  </si>
  <si>
    <t>UZDUŽNE OZNAKE NA KOLNIKU</t>
  </si>
  <si>
    <t xml:space="preserve">Pod uzdužnim oznakama na kolniku razumijevaju se crte obilježene paralelno s osi kolnika, a služe za detaljno utvrđivanje načina upotrebe kolničke površine.
</t>
  </si>
  <si>
    <t>POPREČNE OZNAKE NA KOLNIKU</t>
  </si>
  <si>
    <t>5.2</t>
  </si>
  <si>
    <t>- crta zaustavljanja - puna bijela 50 cm</t>
  </si>
  <si>
    <t>m</t>
  </si>
  <si>
    <t>5.3</t>
  </si>
  <si>
    <t>- pješački prijelaz širine 3m</t>
  </si>
  <si>
    <t>5.4</t>
  </si>
  <si>
    <t>PRIVREMENA REGULACIJA PROMETA</t>
  </si>
  <si>
    <t>Privremena regulacija prometa. Radovi ne mogu započeti bez privremene regulacije prometa za vrijeme izvođenja radova. Izvođač je dužan osigurati Elaborat privremene regulacije prometa, te pri sastavljanju ponude obići buduće gradilište te ukalkulirati u ponudu sve prometne znakove privremene regulacije prometa u potrebnom broju, obliku i s tehničkim obilježjima u skladu s napredovanjem radova i zahtjevima zakonom nadležnih institucija, te ishođenje svih potrebnih suglasnosti. Nakon završetka svih radova znakovi privremene regulacije prometa moraju se ukloniti i ostaju u vlasništvu Izvođača radova.  
Radovi se posebno ne obračunavaju i ne naplaćuju za svaki znak već se obračunavaju po kompletu privremene regulacije prometa za cijelo vrijeme izvođenja radova prema OTU 0-24.</t>
  </si>
  <si>
    <t>Obračun radova komplene privremene regulacije prometa:</t>
  </si>
  <si>
    <t>komp.</t>
  </si>
  <si>
    <t>Ukupno 5 - OPREMA CESTE (kn):</t>
  </si>
  <si>
    <t>V</t>
  </si>
  <si>
    <t>Oprema ceste</t>
  </si>
  <si>
    <t>Z B02,  40x40x40 cm</t>
  </si>
  <si>
    <t>Vađenje, utovar i odvoz cestovnih rubnjaka uz cestu, te ponovna ugradnja rubnjaka po uzoru na postojeće.</t>
  </si>
  <si>
    <t>3.5</t>
  </si>
  <si>
    <t xml:space="preserve">Dužina - 163,00m1  Širina - 3,50m1, </t>
  </si>
  <si>
    <t xml:space="preserve">Ovaj rad obuhvaća široke iskope mješovitog materijala koji su predviđeni , a to su: iskopi postojeće kolničke konstrukcije, betona, asfalta, kolnih ulaza, pješačkih staza, postojećih rubnjaka,  iskopi za proširenje kolnika,  u trasi za izvedbu kolnika i pješačkih površina.
Rad uključuje sva zacijecanja asfalta i betona, utovar iskopanog mješovitog materijala u prijevozna sredstva kao i odvoz te troškove deponiranje. 
</t>
  </si>
  <si>
    <t xml:space="preserve">Dužina - 156,00m1  Širina - 3,00m1, </t>
  </si>
  <si>
    <t xml:space="preserve">POVRŠINSKA ODVODNJA </t>
  </si>
  <si>
    <t>ODVODNI JARCI</t>
  </si>
  <si>
    <t>ISKOP ODVODNOG KANALA BEZ OBLOGE</t>
  </si>
  <si>
    <t>Stavka obuhvaća strojni iskop jaraka u materijalu  ''C'' kategorije s uređenjem dna i pokosa, 0,50m3/m¹</t>
  </si>
  <si>
    <t>U stavku je uključen utovar i prijevoz do mjesta ugradnje, te prijevoz viška materijala na deponiju, pronalazak deponije i svi troškovi deponiranja, treba osigurati izvođać radova</t>
  </si>
  <si>
    <t>Rad se mjeri u kubičnim metrima stvarnog iskopa jarka.Obračun radova:</t>
  </si>
  <si>
    <t xml:space="preserve">Građevina: Sanacija ulice Iločka odvojci 1.  </t>
  </si>
  <si>
    <t xml:space="preserve">Građevina: Sanacija ulice Iločka odvojci 2. </t>
  </si>
  <si>
    <t>ODVOJAK 2 - spoj sa B.J.Jelačića</t>
  </si>
  <si>
    <t>ODVOJAK 1 - lijevo prema Petri skeli</t>
  </si>
  <si>
    <t>SANACIJA ULICE ILOČKA ODVOJAK 2</t>
  </si>
  <si>
    <t>ILOČKA 1</t>
  </si>
  <si>
    <t>ILOČKA 2</t>
  </si>
  <si>
    <t>SANACIJA ULICE ILOČKA ODVOJAK 1</t>
  </si>
  <si>
    <t>2.5</t>
  </si>
  <si>
    <t>4.2</t>
  </si>
  <si>
    <t xml:space="preserve">Ovaj rad obuhvaća sječenje stabala svih dimenzija, odsijecanje granja, rezanje stabala i debelih grana na dužine pogodne za prijevoz, vađenje korijenja, šiblja te starih panjeva i panjeva novo posiječenih stabala, zatim odnošenje šiblja, granja, trupaca i panjeva izvan profila ceste na odlagalište.
Udubine od izvađenih panjeva na temeljnom tlu treba ispuniti istim materijalom kakav je na okolnom temeljnom tlu te izvesti zbijanje do propisane zbijenosti.Ovaj rad obuhvaća stojno uklanjanje viška materijala, utovar, odvoz te deponiranje, te sve troškove deponiranja.
</t>
  </si>
  <si>
    <t xml:space="preserve">Ovaj rad obuhvaća sječenje stabala svih dimenzija, odsijecanje granja, rezanje stabala i debelih grana na dužine pogodne za prijevoz, vađenje korijenja, šiblja te starih panjeva i panjeva novo posiječenih stabala, zatim odnošenje šiblja, granja, trupaca i panjeva izvan profila ceste na odlagalište.
Udubine od izvađenih panjeva na temeljnom tlu treba ispuniti istim materijalom kakav je na okolnom temeljnom tlu te izvesti zbijanje do propisane zbijenosti.Ovaj rad obuhvaća stojno uklanjanje viška materijala, utovar, odvoz te deponiranje te sve troškove deponiranja.
</t>
  </si>
  <si>
    <t>UREĐENJE SLABONOSIVOG TEMELJNOG TLA BOLJIM MATERIJALOM</t>
  </si>
  <si>
    <t>Rad uključuje iskop sloja slabog materijala u temeljnom tlu s odvozom na odlagalište, te njegovu zamjenu izradom zbijenog nasipnog sloja od mehanički zbijene drobljene kamene mješavine 0/31.5 mm debljine 30cm.</t>
  </si>
  <si>
    <t>Prema kubičnom metru ugrađenog temeljnog tla</t>
  </si>
  <si>
    <t>D.</t>
  </si>
  <si>
    <t xml:space="preserve">Radovi rušenja i uklanjanja postojeće kolničke konstrukcije, rubnjaka, betonskih kanalica, postojećih rigola, kolnih prilaza i sl. uključuju i utovar u prijevozna sredstva te odvoz na deponiju te sve troškove deponiranja. Stavka obuhvaća i strojno zasijecanje asfalta na mjestima uklapanja, pri izvedbi prokopa i sl. </t>
  </si>
  <si>
    <t xml:space="preserve">Ovaj rad obuhvaća široke iskope mješovitog materijala koji su predviđeni, a to su: iskopi postojeće kolničke konstrukcije, kolnih ulaza, pješačkih staza, postojećih rubnjaka,  iskopi za proširenje kolnika,  u trasi za izvedbu kolnika i pješačkih površina.
Rad uključuje sva zacijecanja asfalta i betona, utovar iskopanog mješovitog materijala u prijevozna sredstva kao i odvoz te troškove deponiranje. </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</si>
</sst>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
    <numFmt numFmtId="169" formatCode="#,##0.00;#,##0.00;&quot;&quot;"/>
    <numFmt numFmtId="170" formatCode="#,##0.00;#,##0.00;#"/>
    <numFmt numFmtId="171" formatCode="0.0"/>
    <numFmt numFmtId="172" formatCode="#,##0.000;#,##0.000;&quot;&quot;"/>
    <numFmt numFmtId="173" formatCode="#,##0.0000;#,##0.0000;&quot;&quot;"/>
    <numFmt numFmtId="174" formatCode="&quot;Yes&quot;;&quot;Yes&quot;;&quot;No&quot;"/>
    <numFmt numFmtId="175" formatCode="&quot;True&quot;;&quot;True&quot;;&quot;False&quot;"/>
    <numFmt numFmtId="176" formatCode="&quot;On&quot;;&quot;On&quot;;&quot;Off&quot;"/>
    <numFmt numFmtId="177" formatCode="[$€-2]\ #,##0.00_);[Red]\([$€-2]\ #,##0.00\)"/>
    <numFmt numFmtId="178" formatCode="#,##0.00;[Red]#,##0.00"/>
    <numFmt numFmtId="179" formatCode="#,##0.00\ _k_n;[Red]#,##0.00\ _k_n"/>
    <numFmt numFmtId="180" formatCode="0.00;[Red]0.00"/>
    <numFmt numFmtId="181" formatCode="&quot;Da&quot;;&quot;Da&quot;;&quot;Ne&quot;"/>
    <numFmt numFmtId="182" formatCode="&quot;Istinito&quot;;&quot;Istinito&quot;;&quot;Neistinito&quot;"/>
    <numFmt numFmtId="183" formatCode="&quot;Uključeno&quot;;&quot;Uključeno&quot;;&quot;Isključeno&quot;"/>
    <numFmt numFmtId="184" formatCode="[$¥€-2]\ #,##0.00_);[Red]\([$€-2]\ #,##0.00\)"/>
    <numFmt numFmtId="185" formatCode="#,##0.00\ &quot;kn&quot;"/>
    <numFmt numFmtId="186" formatCode="#,##0\ _k_n"/>
    <numFmt numFmtId="187" formatCode="#,##0.00\ &quot;kn&quot;;&quot;&quot;;&quot;&quot;"/>
    <numFmt numFmtId="188" formatCode="#,##0.00\ _k_n"/>
    <numFmt numFmtId="189" formatCode="#,##0.000"/>
    <numFmt numFmtId="190" formatCode="#,##0;[Red]#,##0"/>
    <numFmt numFmtId="191" formatCode="#,##0.0"/>
    <numFmt numFmtId="192" formatCode="[$-41A]d\.\ mmmm\ yyyy\."/>
  </numFmts>
  <fonts count="71">
    <font>
      <sz val="12"/>
      <name val="HRHelvetica"/>
      <family val="0"/>
    </font>
    <font>
      <b/>
      <sz val="12"/>
      <name val="HRHelvetica"/>
      <family val="0"/>
    </font>
    <font>
      <i/>
      <sz val="12"/>
      <name val="HRHelvetica"/>
      <family val="0"/>
    </font>
    <font>
      <b/>
      <i/>
      <sz val="12"/>
      <name val="HRHelvetica"/>
      <family val="0"/>
    </font>
    <font>
      <u val="single"/>
      <sz val="14.65"/>
      <color indexed="12"/>
      <name val="HRHelvetica"/>
      <family val="0"/>
    </font>
    <font>
      <u val="single"/>
      <sz val="14.65"/>
      <color indexed="36"/>
      <name val="HRHelvetica"/>
      <family val="0"/>
    </font>
    <font>
      <sz val="8"/>
      <name val="Arial"/>
      <family val="2"/>
    </font>
    <font>
      <b/>
      <sz val="8"/>
      <name val="Arial"/>
      <family val="2"/>
    </font>
    <font>
      <sz val="12"/>
      <name val="Arial"/>
      <family val="2"/>
    </font>
    <font>
      <b/>
      <sz val="12"/>
      <name val="Arial"/>
      <family val="2"/>
    </font>
    <font>
      <sz val="8"/>
      <color indexed="10"/>
      <name val="Arial"/>
      <family val="2"/>
    </font>
    <font>
      <sz val="10"/>
      <name val="Arial"/>
      <family val="2"/>
    </font>
    <font>
      <sz val="10"/>
      <color indexed="40"/>
      <name val="Arial"/>
      <family val="2"/>
    </font>
    <font>
      <sz val="7"/>
      <name val="Arial"/>
      <family val="2"/>
    </font>
    <font>
      <sz val="7"/>
      <color indexed="45"/>
      <name val="Arial"/>
      <family val="2"/>
    </font>
    <font>
      <b/>
      <sz val="7"/>
      <color indexed="45"/>
      <name val="Arial"/>
      <family val="2"/>
    </font>
    <font>
      <b/>
      <sz val="7"/>
      <name val="Arial"/>
      <family val="2"/>
    </font>
    <font>
      <b/>
      <sz val="11"/>
      <name val="Arial"/>
      <family val="2"/>
    </font>
    <font>
      <sz val="9"/>
      <name val="Arial"/>
      <family val="2"/>
    </font>
    <font>
      <b/>
      <sz val="9"/>
      <name val="Arial"/>
      <family val="2"/>
    </font>
    <font>
      <sz val="8"/>
      <color indexed="45"/>
      <name val="Arial"/>
      <family val="2"/>
    </font>
    <font>
      <sz val="11"/>
      <name val="Arial"/>
      <family val="2"/>
    </font>
    <font>
      <sz val="8"/>
      <color indexed="40"/>
      <name val="Arial"/>
      <family val="2"/>
    </font>
    <font>
      <b/>
      <sz val="10"/>
      <name val="Arial"/>
      <family val="2"/>
    </font>
    <font>
      <b/>
      <u val="single"/>
      <sz val="12"/>
      <name val="Arial"/>
      <family val="2"/>
    </font>
    <font>
      <b/>
      <u val="single"/>
      <sz val="10"/>
      <name val="Arial"/>
      <family val="2"/>
    </font>
    <font>
      <sz val="10"/>
      <color indexed="45"/>
      <name val="Arial"/>
      <family val="2"/>
    </font>
    <font>
      <vertAlign val="superscript"/>
      <sz val="10"/>
      <name val="Arial"/>
      <family val="2"/>
    </font>
    <font>
      <sz val="10"/>
      <color indexed="10"/>
      <name val="Arial"/>
      <family val="2"/>
    </font>
    <font>
      <b/>
      <sz val="10"/>
      <color indexed="40"/>
      <name val="Arial"/>
      <family val="2"/>
    </font>
    <font>
      <sz val="10"/>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1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62"/>
      <name val="Calibri"/>
      <family val="2"/>
    </font>
    <font>
      <sz val="10"/>
      <color indexed="8"/>
      <name val="Arial"/>
      <family val="2"/>
    </font>
    <font>
      <b/>
      <sz val="10"/>
      <color indexed="9"/>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8"/>
      <color rgb="FFFF0000"/>
      <name val="Arial"/>
      <family val="2"/>
    </font>
    <font>
      <sz val="10"/>
      <color rgb="FFFF0000"/>
      <name val="Arial"/>
      <family val="2"/>
    </font>
    <font>
      <sz val="10"/>
      <color theme="1"/>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FFFF00"/>
        <bgColor indexed="64"/>
      </patternFill>
    </fill>
    <fill>
      <patternFill patternType="solid">
        <fgColor theme="6" tint="-0.24997000396251678"/>
        <bgColor indexed="64"/>
      </patternFill>
    </fill>
    <fill>
      <patternFill patternType="solid">
        <fgColor indexed="46"/>
        <bgColor indexed="64"/>
      </patternFill>
    </fill>
    <fill>
      <patternFill patternType="solid">
        <fgColor theme="0"/>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medium"/>
      <right style="thin"/>
      <top style="medium"/>
      <bottom style="medium"/>
    </border>
    <border>
      <left>
        <color indexed="63"/>
      </left>
      <right style="thin"/>
      <top style="medium"/>
      <bottom style="medium"/>
    </border>
    <border>
      <left>
        <color indexed="63"/>
      </left>
      <right>
        <color indexed="63"/>
      </right>
      <top style="thin"/>
      <bottom style="thin"/>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ck"/>
    </border>
    <border>
      <left>
        <color indexed="63"/>
      </left>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style="medium"/>
      <top style="medium"/>
      <bottom style="medium"/>
    </border>
    <border>
      <left style="medium"/>
      <right style="medium"/>
      <top style="medium"/>
      <bottom style="medium"/>
    </border>
    <border>
      <left style="medium"/>
      <right>
        <color indexed="63"/>
      </right>
      <top style="medium"/>
      <bottom style="medium"/>
    </border>
    <border>
      <left>
        <color indexed="63"/>
      </left>
      <right>
        <color indexed="63"/>
      </right>
      <top>
        <color indexed="63"/>
      </top>
      <bottom style="thick"/>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0" applyNumberFormat="0" applyBorder="0" applyAlignment="0" applyProtection="0"/>
    <xf numFmtId="0" fontId="4"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3" fillId="28" borderId="2" applyNumberFormat="0" applyAlignment="0" applyProtection="0"/>
    <xf numFmtId="0" fontId="54" fillId="28" borderId="3" applyNumberFormat="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4" applyNumberFormat="0" applyFill="0" applyAlignment="0" applyProtection="0"/>
    <xf numFmtId="0" fontId="58" fillId="0" borderId="5" applyNumberFormat="0" applyFill="0" applyAlignment="0" applyProtection="0"/>
    <xf numFmtId="0" fontId="59" fillId="0" borderId="6" applyNumberFormat="0" applyFill="0" applyAlignment="0" applyProtection="0"/>
    <xf numFmtId="0" fontId="59" fillId="0" borderId="0" applyNumberFormat="0" applyFill="0" applyBorder="0" applyAlignment="0" applyProtection="0"/>
    <xf numFmtId="0" fontId="60" fillId="30" borderId="0" applyNumberFormat="0" applyBorder="0" applyAlignment="0" applyProtection="0"/>
    <xf numFmtId="0" fontId="11" fillId="0" borderId="0">
      <alignment/>
      <protection/>
    </xf>
    <xf numFmtId="0" fontId="50" fillId="0" borderId="0">
      <alignment/>
      <protection/>
    </xf>
    <xf numFmtId="0" fontId="0" fillId="0" borderId="0">
      <alignment/>
      <protection/>
    </xf>
    <xf numFmtId="9" fontId="0" fillId="0" borderId="0" applyFont="0" applyFill="0" applyBorder="0" applyAlignment="0" applyProtection="0"/>
    <xf numFmtId="0" fontId="61" fillId="0" borderId="7" applyNumberFormat="0" applyFill="0" applyAlignment="0" applyProtection="0"/>
    <xf numFmtId="0" fontId="5" fillId="0" borderId="0" applyNumberFormat="0" applyFill="0" applyBorder="0" applyAlignment="0" applyProtection="0"/>
    <xf numFmtId="0" fontId="62" fillId="31" borderId="8"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32" borderId="3" applyNumberFormat="0" applyAlignment="0" applyProtection="0"/>
    <xf numFmtId="166" fontId="0" fillId="0" borderId="0" applyFont="0" applyFill="0" applyBorder="0" applyAlignment="0" applyProtection="0"/>
    <xf numFmtId="164"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365">
    <xf numFmtId="0" fontId="0" fillId="0" borderId="0" xfId="0" applyAlignment="1">
      <alignment/>
    </xf>
    <xf numFmtId="0" fontId="6" fillId="0" borderId="0" xfId="0" applyFont="1" applyBorder="1" applyAlignment="1">
      <alignment horizontal="center" vertical="center"/>
    </xf>
    <xf numFmtId="178" fontId="6" fillId="0" borderId="0" xfId="0" applyNumberFormat="1" applyFont="1" applyBorder="1" applyAlignment="1">
      <alignment horizontal="center" vertical="center"/>
    </xf>
    <xf numFmtId="4" fontId="6" fillId="0" borderId="0" xfId="0" applyNumberFormat="1"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vertical="center" wrapText="1"/>
    </xf>
    <xf numFmtId="178" fontId="11" fillId="0" borderId="0" xfId="0" applyNumberFormat="1" applyFont="1" applyBorder="1" applyAlignment="1">
      <alignment horizontal="center" vertical="center"/>
    </xf>
    <xf numFmtId="4" fontId="12" fillId="0" borderId="0" xfId="0" applyNumberFormat="1" applyFont="1" applyBorder="1" applyAlignment="1">
      <alignment horizontal="center"/>
    </xf>
    <xf numFmtId="178" fontId="11" fillId="0" borderId="0" xfId="0" applyNumberFormat="1" applyFont="1" applyBorder="1" applyAlignment="1">
      <alignment horizontal="center"/>
    </xf>
    <xf numFmtId="0" fontId="13" fillId="0" borderId="0" xfId="0" applyFont="1" applyFill="1" applyAlignment="1">
      <alignment/>
    </xf>
    <xf numFmtId="0" fontId="6" fillId="0" borderId="0" xfId="0" applyFont="1" applyFill="1" applyAlignment="1">
      <alignment vertical="center" wrapText="1"/>
    </xf>
    <xf numFmtId="0" fontId="13" fillId="0" borderId="0" xfId="0" applyFont="1" applyFill="1" applyAlignment="1">
      <alignment horizontal="center" vertical="center"/>
    </xf>
    <xf numFmtId="178" fontId="13" fillId="0" borderId="0" xfId="0" applyNumberFormat="1" applyFont="1" applyFill="1" applyAlignment="1">
      <alignment horizontal="center" vertical="center"/>
    </xf>
    <xf numFmtId="4" fontId="13" fillId="0" borderId="0" xfId="0" applyNumberFormat="1" applyFont="1" applyFill="1" applyAlignment="1">
      <alignment horizontal="center"/>
    </xf>
    <xf numFmtId="0" fontId="14" fillId="0" borderId="0" xfId="0" applyFont="1" applyFill="1" applyAlignment="1">
      <alignment/>
    </xf>
    <xf numFmtId="0" fontId="13" fillId="0" borderId="0" xfId="0" applyFont="1" applyFill="1" applyBorder="1" applyAlignment="1">
      <alignment/>
    </xf>
    <xf numFmtId="4" fontId="6" fillId="0" borderId="0" xfId="0" applyNumberFormat="1" applyFont="1" applyFill="1" applyBorder="1" applyAlignment="1">
      <alignment horizontal="left"/>
    </xf>
    <xf numFmtId="0" fontId="15" fillId="0" borderId="0" xfId="0" applyFont="1" applyFill="1" applyAlignment="1">
      <alignment/>
    </xf>
    <xf numFmtId="0" fontId="16" fillId="0" borderId="0" xfId="0" applyFont="1" applyFill="1" applyBorder="1" applyAlignment="1">
      <alignment/>
    </xf>
    <xf numFmtId="0" fontId="16" fillId="0" borderId="0" xfId="0" applyFont="1" applyFill="1" applyAlignment="1">
      <alignment/>
    </xf>
    <xf numFmtId="49" fontId="16" fillId="33" borderId="10" xfId="0" applyNumberFormat="1" applyFont="1" applyFill="1" applyBorder="1" applyAlignment="1">
      <alignment horizontal="center" vertical="center" textRotation="90" wrapText="1"/>
    </xf>
    <xf numFmtId="0" fontId="7" fillId="33" borderId="11" xfId="0" applyFont="1" applyFill="1" applyBorder="1" applyAlignment="1">
      <alignment horizontal="center" vertical="center" wrapText="1"/>
    </xf>
    <xf numFmtId="178" fontId="18" fillId="16" borderId="11" xfId="0" applyNumberFormat="1" applyFont="1" applyFill="1" applyBorder="1" applyAlignment="1">
      <alignment horizontal="center" vertical="center" wrapText="1"/>
    </xf>
    <xf numFmtId="0" fontId="20" fillId="0" borderId="0" xfId="0" applyFont="1" applyAlignment="1">
      <alignment/>
    </xf>
    <xf numFmtId="0" fontId="21" fillId="0" borderId="0" xfId="0" applyFont="1" applyFill="1" applyBorder="1" applyAlignment="1">
      <alignment horizontal="center" vertical="center"/>
    </xf>
    <xf numFmtId="0" fontId="7" fillId="0" borderId="0" xfId="0" applyFont="1" applyFill="1" applyAlignment="1">
      <alignment/>
    </xf>
    <xf numFmtId="0" fontId="7" fillId="0" borderId="0" xfId="0" applyFont="1" applyAlignment="1">
      <alignment/>
    </xf>
    <xf numFmtId="49" fontId="6" fillId="0" borderId="0" xfId="0" applyNumberFormat="1" applyFont="1" applyBorder="1" applyAlignment="1">
      <alignment horizontal="center" vertical="top"/>
    </xf>
    <xf numFmtId="0" fontId="6" fillId="0" borderId="0" xfId="0" applyFont="1" applyBorder="1" applyAlignment="1">
      <alignment horizontal="left" vertical="center" wrapText="1"/>
    </xf>
    <xf numFmtId="0" fontId="6" fillId="0" borderId="0" xfId="0" applyFont="1" applyFill="1" applyBorder="1" applyAlignment="1">
      <alignment/>
    </xf>
    <xf numFmtId="0" fontId="6" fillId="0" borderId="0" xfId="0" applyFont="1" applyFill="1" applyAlignment="1">
      <alignment/>
    </xf>
    <xf numFmtId="0" fontId="6" fillId="0" borderId="0" xfId="0" applyFont="1" applyAlignment="1">
      <alignment/>
    </xf>
    <xf numFmtId="49" fontId="7" fillId="16" borderId="12" xfId="0" applyNumberFormat="1" applyFont="1" applyFill="1" applyBorder="1" applyAlignment="1">
      <alignment horizontal="center" vertical="center"/>
    </xf>
    <xf numFmtId="0" fontId="7" fillId="16" borderId="12" xfId="0" applyFont="1" applyFill="1" applyBorder="1" applyAlignment="1">
      <alignment vertical="center" wrapText="1"/>
    </xf>
    <xf numFmtId="0" fontId="7" fillId="16" borderId="12" xfId="0" applyFont="1" applyFill="1" applyBorder="1" applyAlignment="1">
      <alignment horizontal="center" vertical="center"/>
    </xf>
    <xf numFmtId="178" fontId="7" fillId="16" borderId="12" xfId="0" applyNumberFormat="1" applyFont="1" applyFill="1" applyBorder="1" applyAlignment="1">
      <alignment horizontal="center" vertical="center"/>
    </xf>
    <xf numFmtId="4" fontId="7" fillId="16" borderId="12" xfId="0" applyNumberFormat="1" applyFont="1" applyFill="1" applyBorder="1" applyAlignment="1">
      <alignment horizontal="center" vertical="center"/>
    </xf>
    <xf numFmtId="0" fontId="20" fillId="0" borderId="0"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vertical="center"/>
    </xf>
    <xf numFmtId="49" fontId="6" fillId="0" borderId="0" xfId="0" applyNumberFormat="1" applyFont="1" applyBorder="1" applyAlignment="1">
      <alignment horizontal="center" vertical="center"/>
    </xf>
    <xf numFmtId="0" fontId="6" fillId="0" borderId="0" xfId="0" applyFont="1" applyAlignment="1">
      <alignment vertical="center" wrapText="1"/>
    </xf>
    <xf numFmtId="178" fontId="6" fillId="0" borderId="0" xfId="0" applyNumberFormat="1" applyFont="1" applyFill="1" applyBorder="1" applyAlignment="1">
      <alignment horizontal="center"/>
    </xf>
    <xf numFmtId="4" fontId="22" fillId="0" borderId="0" xfId="0" applyNumberFormat="1" applyFont="1" applyBorder="1" applyAlignment="1">
      <alignment horizontal="center"/>
    </xf>
    <xf numFmtId="0" fontId="20" fillId="0" borderId="0" xfId="0" applyFont="1" applyBorder="1" applyAlignment="1">
      <alignment/>
    </xf>
    <xf numFmtId="0" fontId="6" fillId="0" borderId="0" xfId="0" applyFont="1" applyBorder="1" applyAlignment="1">
      <alignment/>
    </xf>
    <xf numFmtId="49" fontId="6" fillId="0" borderId="0" xfId="0" applyNumberFormat="1" applyFont="1" applyAlignment="1">
      <alignment horizontal="center" vertical="top"/>
    </xf>
    <xf numFmtId="0" fontId="6" fillId="0" borderId="0" xfId="0" applyFont="1" applyAlignment="1">
      <alignment horizontal="center" vertical="center"/>
    </xf>
    <xf numFmtId="178" fontId="6" fillId="0" borderId="0" xfId="0" applyNumberFormat="1" applyFont="1" applyAlignment="1">
      <alignment horizontal="center" vertical="center"/>
    </xf>
    <xf numFmtId="4" fontId="6" fillId="0" borderId="0" xfId="0" applyNumberFormat="1" applyFont="1" applyAlignment="1">
      <alignment horizontal="center"/>
    </xf>
    <xf numFmtId="4" fontId="6" fillId="0" borderId="0" xfId="0" applyNumberFormat="1" applyFont="1" applyAlignment="1">
      <alignment/>
    </xf>
    <xf numFmtId="178" fontId="10" fillId="0" borderId="0" xfId="0" applyNumberFormat="1" applyFont="1" applyBorder="1" applyAlignment="1">
      <alignment horizontal="center"/>
    </xf>
    <xf numFmtId="0" fontId="23" fillId="34" borderId="13" xfId="0" applyFont="1" applyFill="1" applyBorder="1" applyAlignment="1">
      <alignment horizontal="left" vertical="center"/>
    </xf>
    <xf numFmtId="0" fontId="23" fillId="34" borderId="13" xfId="0" applyFont="1" applyFill="1" applyBorder="1" applyAlignment="1">
      <alignment horizontal="center" vertical="center"/>
    </xf>
    <xf numFmtId="4" fontId="23" fillId="34" borderId="13" xfId="0" applyNumberFormat="1" applyFont="1" applyFill="1" applyBorder="1" applyAlignment="1">
      <alignment horizontal="center" vertical="center"/>
    </xf>
    <xf numFmtId="0" fontId="11" fillId="0" borderId="0" xfId="0" applyFont="1" applyAlignment="1">
      <alignment/>
    </xf>
    <xf numFmtId="0" fontId="23" fillId="34" borderId="0" xfId="0" applyFont="1" applyFill="1" applyBorder="1" applyAlignment="1">
      <alignment horizontal="left" vertical="center"/>
    </xf>
    <xf numFmtId="0" fontId="11" fillId="34" borderId="0" xfId="0" applyFont="1" applyFill="1" applyBorder="1" applyAlignment="1">
      <alignment horizontal="left" vertical="center"/>
    </xf>
    <xf numFmtId="0" fontId="23" fillId="34" borderId="0" xfId="0" applyFont="1" applyFill="1" applyBorder="1" applyAlignment="1">
      <alignment horizontal="center" vertical="center"/>
    </xf>
    <xf numFmtId="4" fontId="23" fillId="34" borderId="0" xfId="0" applyNumberFormat="1" applyFont="1" applyFill="1" applyBorder="1" applyAlignment="1">
      <alignment horizontal="center" vertical="center"/>
    </xf>
    <xf numFmtId="0" fontId="23" fillId="34" borderId="14" xfId="0" applyFont="1" applyFill="1" applyBorder="1" applyAlignment="1">
      <alignment horizontal="center" vertical="top" textRotation="90" wrapText="1"/>
    </xf>
    <xf numFmtId="0" fontId="11" fillId="34" borderId="14" xfId="0" applyFont="1" applyFill="1" applyBorder="1" applyAlignment="1">
      <alignment horizontal="left" vertical="center"/>
    </xf>
    <xf numFmtId="0" fontId="23" fillId="34" borderId="14" xfId="0" applyFont="1" applyFill="1" applyBorder="1" applyAlignment="1">
      <alignment horizontal="center" vertical="center"/>
    </xf>
    <xf numFmtId="4" fontId="23" fillId="34" borderId="14" xfId="0" applyNumberFormat="1" applyFont="1" applyFill="1" applyBorder="1" applyAlignment="1">
      <alignment horizontal="center" vertical="center"/>
    </xf>
    <xf numFmtId="0" fontId="23" fillId="0" borderId="0" xfId="0" applyFont="1" applyAlignment="1">
      <alignment/>
    </xf>
    <xf numFmtId="0" fontId="23" fillId="16" borderId="14" xfId="0" applyFont="1" applyFill="1" applyBorder="1" applyAlignment="1">
      <alignment horizontal="center" vertical="top" textRotation="90" wrapText="1"/>
    </xf>
    <xf numFmtId="0" fontId="23" fillId="16" borderId="14" xfId="0" applyFont="1" applyFill="1" applyBorder="1" applyAlignment="1">
      <alignment horizontal="left" vertical="center"/>
    </xf>
    <xf numFmtId="0" fontId="23" fillId="16" borderId="14" xfId="0" applyFont="1" applyFill="1" applyBorder="1" applyAlignment="1">
      <alignment horizontal="center" vertical="center"/>
    </xf>
    <xf numFmtId="4" fontId="23" fillId="16" borderId="14" xfId="0" applyNumberFormat="1" applyFont="1" applyFill="1" applyBorder="1" applyAlignment="1">
      <alignment horizontal="center" vertical="center"/>
    </xf>
    <xf numFmtId="0" fontId="23" fillId="16" borderId="15" xfId="0" applyFont="1" applyFill="1" applyBorder="1" applyAlignment="1">
      <alignment horizontal="center" vertical="top" textRotation="90" wrapText="1"/>
    </xf>
    <xf numFmtId="0" fontId="23" fillId="16" borderId="15" xfId="0" applyFont="1" applyFill="1" applyBorder="1" applyAlignment="1">
      <alignment horizontal="left" vertical="center"/>
    </xf>
    <xf numFmtId="0" fontId="23" fillId="16" borderId="15" xfId="0" applyFont="1" applyFill="1" applyBorder="1" applyAlignment="1">
      <alignment horizontal="center" vertical="center"/>
    </xf>
    <xf numFmtId="4" fontId="23" fillId="16" borderId="15" xfId="0" applyNumberFormat="1" applyFont="1" applyFill="1" applyBorder="1" applyAlignment="1">
      <alignment horizontal="center" vertical="center"/>
    </xf>
    <xf numFmtId="0" fontId="23" fillId="16" borderId="16" xfId="0" applyFont="1" applyFill="1" applyBorder="1" applyAlignment="1">
      <alignment horizontal="center" vertical="top" textRotation="90" wrapText="1"/>
    </xf>
    <xf numFmtId="0" fontId="23" fillId="16" borderId="16" xfId="0" applyFont="1" applyFill="1" applyBorder="1" applyAlignment="1">
      <alignment horizontal="left" vertical="center"/>
    </xf>
    <xf numFmtId="0" fontId="23" fillId="16" borderId="16" xfId="0" applyFont="1" applyFill="1" applyBorder="1" applyAlignment="1">
      <alignment horizontal="center" vertical="center"/>
    </xf>
    <xf numFmtId="4" fontId="23" fillId="16" borderId="16" xfId="0" applyNumberFormat="1" applyFont="1" applyFill="1" applyBorder="1" applyAlignment="1">
      <alignment horizontal="center" vertical="center"/>
    </xf>
    <xf numFmtId="0" fontId="23" fillId="0" borderId="0" xfId="0" applyFont="1" applyFill="1" applyBorder="1" applyAlignment="1">
      <alignment horizontal="center" vertical="top"/>
    </xf>
    <xf numFmtId="0" fontId="23" fillId="0" borderId="0" xfId="0" applyFont="1" applyFill="1" applyBorder="1" applyAlignment="1">
      <alignment horizontal="right" vertical="center" wrapText="1"/>
    </xf>
    <xf numFmtId="0" fontId="23" fillId="0" borderId="0" xfId="0" applyFont="1" applyFill="1" applyBorder="1" applyAlignment="1" quotePrefix="1">
      <alignment horizontal="right" vertical="center"/>
    </xf>
    <xf numFmtId="4" fontId="23" fillId="0" borderId="0" xfId="0" applyNumberFormat="1" applyFont="1" applyFill="1" applyBorder="1" applyAlignment="1">
      <alignment horizontal="center"/>
    </xf>
    <xf numFmtId="0" fontId="23" fillId="0" borderId="0" xfId="0" applyFont="1" applyFill="1" applyBorder="1" applyAlignment="1">
      <alignment horizontal="center" vertical="top" textRotation="90" wrapText="1"/>
    </xf>
    <xf numFmtId="0" fontId="25" fillId="0" borderId="17" xfId="0" applyFont="1" applyFill="1" applyBorder="1" applyAlignment="1">
      <alignment horizontal="left" vertical="center"/>
    </xf>
    <xf numFmtId="0" fontId="23" fillId="0" borderId="0" xfId="0" applyFont="1" applyFill="1" applyBorder="1" applyAlignment="1">
      <alignment horizontal="center" vertical="center"/>
    </xf>
    <xf numFmtId="4" fontId="23" fillId="0" borderId="0" xfId="0" applyNumberFormat="1" applyFont="1" applyFill="1" applyBorder="1" applyAlignment="1">
      <alignment horizontal="center" vertical="center"/>
    </xf>
    <xf numFmtId="0" fontId="23" fillId="16" borderId="12" xfId="0" applyFont="1" applyFill="1" applyBorder="1" applyAlignment="1">
      <alignment horizontal="center" vertical="center" wrapText="1"/>
    </xf>
    <xf numFmtId="0" fontId="23" fillId="16" borderId="12" xfId="0" applyFont="1" applyFill="1" applyBorder="1" applyAlignment="1">
      <alignment horizontal="left" vertical="center"/>
    </xf>
    <xf numFmtId="0" fontId="23" fillId="16" borderId="12" xfId="0" applyFont="1" applyFill="1" applyBorder="1" applyAlignment="1">
      <alignment horizontal="center" vertical="center"/>
    </xf>
    <xf numFmtId="4" fontId="23" fillId="16" borderId="12" xfId="0" applyNumberFormat="1" applyFont="1" applyFill="1" applyBorder="1" applyAlignment="1">
      <alignment horizontal="center" vertical="center"/>
    </xf>
    <xf numFmtId="0" fontId="23" fillId="0" borderId="0" xfId="0" applyFont="1" applyFill="1" applyBorder="1" applyAlignment="1">
      <alignment horizontal="center" vertical="center" wrapText="1"/>
    </xf>
    <xf numFmtId="0" fontId="23" fillId="0" borderId="0" xfId="0" applyFont="1" applyFill="1" applyBorder="1" applyAlignment="1">
      <alignment horizontal="left" vertical="center"/>
    </xf>
    <xf numFmtId="4" fontId="23" fillId="0" borderId="0" xfId="0" applyNumberFormat="1" applyFont="1" applyFill="1" applyBorder="1" applyAlignment="1">
      <alignment horizontal="right" vertical="center"/>
    </xf>
    <xf numFmtId="0" fontId="11" fillId="16" borderId="18" xfId="0" applyFont="1" applyFill="1" applyBorder="1" applyAlignment="1">
      <alignment horizontal="left" vertical="center"/>
    </xf>
    <xf numFmtId="0" fontId="23" fillId="16" borderId="18" xfId="0" applyFont="1" applyFill="1" applyBorder="1" applyAlignment="1">
      <alignment horizontal="left" vertical="center"/>
    </xf>
    <xf numFmtId="4" fontId="11" fillId="0" borderId="0" xfId="0" applyNumberFormat="1" applyFont="1" applyAlignment="1">
      <alignment/>
    </xf>
    <xf numFmtId="0" fontId="11" fillId="0" borderId="0" xfId="0" applyFont="1" applyFill="1" applyBorder="1" applyAlignment="1">
      <alignment horizontal="left" vertical="center"/>
    </xf>
    <xf numFmtId="169" fontId="23" fillId="0" borderId="0" xfId="0" applyNumberFormat="1" applyFont="1" applyFill="1" applyBorder="1" applyAlignment="1">
      <alignment horizontal="center" vertical="center" wrapText="1"/>
    </xf>
    <xf numFmtId="0" fontId="11" fillId="0" borderId="0" xfId="0" applyFont="1" applyFill="1" applyAlignment="1">
      <alignment/>
    </xf>
    <xf numFmtId="4" fontId="11" fillId="0" borderId="0" xfId="0" applyNumberFormat="1" applyFont="1" applyFill="1" applyAlignment="1">
      <alignment/>
    </xf>
    <xf numFmtId="0" fontId="11" fillId="34" borderId="18" xfId="0" applyFont="1" applyFill="1" applyBorder="1" applyAlignment="1">
      <alignment horizontal="left" vertical="center"/>
    </xf>
    <xf numFmtId="0" fontId="23" fillId="34" borderId="18" xfId="0" applyFont="1" applyFill="1" applyBorder="1" applyAlignment="1">
      <alignment horizontal="left" vertical="center"/>
    </xf>
    <xf numFmtId="0" fontId="8" fillId="0" borderId="0" xfId="0" applyFont="1" applyAlignment="1">
      <alignment/>
    </xf>
    <xf numFmtId="0" fontId="67" fillId="0" borderId="0" xfId="0" applyFont="1" applyFill="1" applyAlignment="1">
      <alignment horizontal="left" wrapText="1"/>
    </xf>
    <xf numFmtId="0" fontId="17" fillId="0" borderId="19" xfId="0" applyFont="1" applyFill="1" applyBorder="1" applyAlignment="1">
      <alignment horizontal="center" vertical="center" wrapText="1"/>
    </xf>
    <xf numFmtId="0" fontId="18" fillId="16" borderId="11" xfId="0" applyFont="1" applyFill="1" applyBorder="1" applyAlignment="1">
      <alignment horizontal="center" vertical="center"/>
    </xf>
    <xf numFmtId="49" fontId="16" fillId="0" borderId="0" xfId="0" applyNumberFormat="1" applyFont="1" applyFill="1" applyBorder="1" applyAlignment="1">
      <alignment horizontal="center" vertical="center" textRotation="90" wrapText="1"/>
    </xf>
    <xf numFmtId="0" fontId="7"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178" fontId="18" fillId="0" borderId="0" xfId="0" applyNumberFormat="1" applyFont="1" applyFill="1" applyBorder="1" applyAlignment="1">
      <alignment horizontal="center" vertical="center" wrapText="1"/>
    </xf>
    <xf numFmtId="4" fontId="18" fillId="0" borderId="0" xfId="0" applyNumberFormat="1" applyFont="1" applyFill="1" applyBorder="1" applyAlignment="1">
      <alignment horizontal="center" vertical="center" wrapText="1"/>
    </xf>
    <xf numFmtId="0" fontId="20" fillId="0" borderId="0" xfId="0" applyFont="1" applyFill="1" applyAlignment="1">
      <alignment/>
    </xf>
    <xf numFmtId="49" fontId="11" fillId="0" borderId="0" xfId="0" applyNumberFormat="1" applyFont="1" applyBorder="1" applyAlignment="1">
      <alignment horizontal="center" vertical="center"/>
    </xf>
    <xf numFmtId="0" fontId="8" fillId="0" borderId="0" xfId="0" applyFont="1" applyBorder="1" applyAlignment="1">
      <alignment horizontal="left" vertical="center" wrapText="1"/>
    </xf>
    <xf numFmtId="0" fontId="11" fillId="0" borderId="0" xfId="0" applyFont="1" applyBorder="1" applyAlignment="1">
      <alignment horizontal="left" vertical="center" wrapText="1"/>
    </xf>
    <xf numFmtId="49" fontId="11" fillId="0" borderId="0" xfId="0" applyNumberFormat="1" applyFont="1" applyFill="1" applyBorder="1" applyAlignment="1">
      <alignment horizontal="right" vertical="top"/>
    </xf>
    <xf numFmtId="0" fontId="11" fillId="0" borderId="0" xfId="0" applyFont="1" applyFill="1" applyBorder="1" applyAlignment="1">
      <alignment horizontal="justify" vertical="top" wrapText="1"/>
    </xf>
    <xf numFmtId="0" fontId="11" fillId="0" borderId="0" xfId="0" applyFont="1" applyFill="1" applyBorder="1" applyAlignment="1">
      <alignment horizontal="left" vertical="top" wrapText="1"/>
    </xf>
    <xf numFmtId="188" fontId="13" fillId="0" borderId="0" xfId="0" applyNumberFormat="1" applyFont="1" applyFill="1" applyAlignment="1">
      <alignment/>
    </xf>
    <xf numFmtId="188" fontId="19" fillId="34" borderId="20" xfId="0" applyNumberFormat="1" applyFont="1" applyFill="1" applyBorder="1" applyAlignment="1">
      <alignment horizontal="center" vertical="center" wrapText="1"/>
    </xf>
    <xf numFmtId="188" fontId="19" fillId="0" borderId="0" xfId="0" applyNumberFormat="1" applyFont="1" applyFill="1" applyBorder="1" applyAlignment="1">
      <alignment horizontal="center" vertical="center" wrapText="1"/>
    </xf>
    <xf numFmtId="188" fontId="6" fillId="0" borderId="0" xfId="0" applyNumberFormat="1" applyFont="1" applyFill="1" applyBorder="1" applyAlignment="1">
      <alignment/>
    </xf>
    <xf numFmtId="188" fontId="7" fillId="16" borderId="12" xfId="0" applyNumberFormat="1" applyFont="1" applyFill="1" applyBorder="1" applyAlignment="1">
      <alignment vertical="center"/>
    </xf>
    <xf numFmtId="188" fontId="6" fillId="0" borderId="0" xfId="0" applyNumberFormat="1" applyFont="1" applyBorder="1" applyAlignment="1">
      <alignment horizontal="right"/>
    </xf>
    <xf numFmtId="188" fontId="11" fillId="0" borderId="0" xfId="0" applyNumberFormat="1" applyFont="1" applyBorder="1" applyAlignment="1">
      <alignment horizontal="right"/>
    </xf>
    <xf numFmtId="188" fontId="6" fillId="0" borderId="0" xfId="0" applyNumberFormat="1" applyFont="1" applyAlignment="1">
      <alignment/>
    </xf>
    <xf numFmtId="4" fontId="18" fillId="16" borderId="11" xfId="0" applyNumberFormat="1" applyFont="1" applyFill="1" applyBorder="1" applyAlignment="1">
      <alignment horizontal="center" vertical="center"/>
    </xf>
    <xf numFmtId="4" fontId="6" fillId="0" borderId="0" xfId="0" applyNumberFormat="1" applyFont="1" applyFill="1" applyAlignment="1">
      <alignment/>
    </xf>
    <xf numFmtId="0" fontId="23" fillId="16" borderId="12" xfId="0" applyFont="1" applyFill="1" applyBorder="1" applyAlignment="1">
      <alignment horizontal="left" vertical="center" wrapText="1"/>
    </xf>
    <xf numFmtId="0" fontId="11" fillId="0" borderId="0" xfId="0" applyFont="1" applyBorder="1" applyAlignment="1">
      <alignment horizontal="justify" vertical="top" wrapText="1"/>
    </xf>
    <xf numFmtId="0" fontId="11" fillId="0" borderId="14" xfId="0" applyFont="1" applyBorder="1" applyAlignment="1">
      <alignment horizontal="justify" wrapText="1"/>
    </xf>
    <xf numFmtId="0" fontId="11" fillId="0" borderId="14" xfId="0" applyFont="1" applyBorder="1" applyAlignment="1">
      <alignment horizontal="center"/>
    </xf>
    <xf numFmtId="189" fontId="11" fillId="0" borderId="14" xfId="0" applyNumberFormat="1" applyFont="1" applyFill="1" applyBorder="1" applyAlignment="1">
      <alignment horizontal="center"/>
    </xf>
    <xf numFmtId="4" fontId="11" fillId="0" borderId="14" xfId="0" applyNumberFormat="1" applyFont="1" applyFill="1" applyBorder="1" applyAlignment="1">
      <alignment horizontal="center"/>
    </xf>
    <xf numFmtId="0" fontId="11" fillId="0" borderId="0" xfId="0" applyFont="1" applyBorder="1" applyAlignment="1">
      <alignment vertical="center" wrapText="1"/>
    </xf>
    <xf numFmtId="0" fontId="11" fillId="0" borderId="0" xfId="0" applyFont="1" applyBorder="1" applyAlignment="1">
      <alignment horizontal="center" vertical="center"/>
    </xf>
    <xf numFmtId="4" fontId="11" fillId="0" borderId="0" xfId="0" applyNumberFormat="1" applyFont="1" applyBorder="1" applyAlignment="1">
      <alignment horizontal="center" vertical="center"/>
    </xf>
    <xf numFmtId="4" fontId="11" fillId="0" borderId="0" xfId="0" applyNumberFormat="1" applyFont="1" applyBorder="1" applyAlignment="1">
      <alignment horizontal="left"/>
    </xf>
    <xf numFmtId="0" fontId="26" fillId="0" borderId="0" xfId="0" applyFont="1" applyBorder="1" applyAlignment="1">
      <alignment/>
    </xf>
    <xf numFmtId="0" fontId="11" fillId="0" borderId="0" xfId="0" applyFont="1" applyFill="1" applyBorder="1" applyAlignment="1">
      <alignment/>
    </xf>
    <xf numFmtId="0" fontId="11" fillId="0" borderId="0" xfId="0" applyFont="1" applyBorder="1" applyAlignment="1">
      <alignment/>
    </xf>
    <xf numFmtId="49" fontId="11" fillId="0" borderId="0" xfId="0" applyNumberFormat="1" applyFont="1" applyAlignment="1">
      <alignment horizontal="center" vertical="center"/>
    </xf>
    <xf numFmtId="0" fontId="11" fillId="0" borderId="0" xfId="0" applyFont="1" applyFill="1" applyBorder="1" applyAlignment="1">
      <alignment horizontal="center"/>
    </xf>
    <xf numFmtId="4" fontId="11" fillId="0" borderId="0" xfId="0" applyNumberFormat="1" applyFont="1" applyFill="1" applyBorder="1" applyAlignment="1">
      <alignment horizontal="center"/>
    </xf>
    <xf numFmtId="187" fontId="11" fillId="0" borderId="0" xfId="0" applyNumberFormat="1" applyFont="1" applyFill="1" applyBorder="1" applyAlignment="1">
      <alignment horizontal="right"/>
    </xf>
    <xf numFmtId="0" fontId="68" fillId="0" borderId="0" xfId="0" applyFont="1" applyBorder="1" applyAlignment="1">
      <alignment horizontal="left" vertical="top" wrapText="1"/>
    </xf>
    <xf numFmtId="0" fontId="11" fillId="0" borderId="0" xfId="0" applyFont="1" applyAlignment="1">
      <alignment vertical="center" wrapText="1"/>
    </xf>
    <xf numFmtId="0" fontId="11" fillId="0" borderId="0" xfId="0" applyFont="1" applyBorder="1" applyAlignment="1">
      <alignment horizontal="center"/>
    </xf>
    <xf numFmtId="178" fontId="11" fillId="0" borderId="0" xfId="0" applyNumberFormat="1" applyFont="1" applyFill="1" applyBorder="1" applyAlignment="1">
      <alignment horizontal="center"/>
    </xf>
    <xf numFmtId="178" fontId="11" fillId="0" borderId="0" xfId="0" applyNumberFormat="1" applyFont="1" applyFill="1" applyBorder="1" applyAlignment="1">
      <alignment horizontal="center" vertical="center"/>
    </xf>
    <xf numFmtId="0" fontId="11" fillId="0" borderId="0" xfId="0" applyFont="1" applyBorder="1" applyAlignment="1">
      <alignment horizontal="left" vertical="top" wrapText="1"/>
    </xf>
    <xf numFmtId="0" fontId="11" fillId="0" borderId="0" xfId="0" applyFont="1" applyBorder="1" applyAlignment="1">
      <alignment horizontal="justify" vertical="center" wrapText="1"/>
    </xf>
    <xf numFmtId="0" fontId="11" fillId="0" borderId="14" xfId="0" applyFont="1" applyBorder="1" applyAlignment="1">
      <alignment horizontal="justify" vertical="top" wrapText="1"/>
    </xf>
    <xf numFmtId="178" fontId="11" fillId="0" borderId="14" xfId="0" applyNumberFormat="1" applyFont="1" applyFill="1" applyBorder="1" applyAlignment="1">
      <alignment horizontal="center"/>
    </xf>
    <xf numFmtId="4" fontId="11" fillId="0" borderId="14" xfId="0" applyNumberFormat="1" applyFont="1" applyBorder="1" applyAlignment="1">
      <alignment horizontal="center"/>
    </xf>
    <xf numFmtId="188" fontId="11" fillId="0" borderId="14" xfId="0" applyNumberFormat="1" applyFont="1" applyBorder="1" applyAlignment="1">
      <alignment horizontal="right"/>
    </xf>
    <xf numFmtId="0" fontId="11" fillId="0" borderId="12" xfId="0" applyFont="1" applyBorder="1" applyAlignment="1">
      <alignment horizontal="justify" wrapText="1"/>
    </xf>
    <xf numFmtId="0" fontId="11" fillId="0" borderId="12" xfId="0" applyFont="1" applyBorder="1" applyAlignment="1">
      <alignment horizontal="center"/>
    </xf>
    <xf numFmtId="4" fontId="11" fillId="0" borderId="12" xfId="0" applyNumberFormat="1" applyFont="1" applyFill="1" applyBorder="1" applyAlignment="1">
      <alignment horizontal="center"/>
    </xf>
    <xf numFmtId="188" fontId="11" fillId="0" borderId="12" xfId="0" applyNumberFormat="1" applyFont="1" applyBorder="1" applyAlignment="1">
      <alignment horizontal="right"/>
    </xf>
    <xf numFmtId="0" fontId="11" fillId="0" borderId="14" xfId="0" applyFont="1" applyBorder="1" applyAlignment="1">
      <alignment vertical="center" wrapText="1"/>
    </xf>
    <xf numFmtId="178" fontId="11" fillId="0" borderId="14" xfId="0" applyNumberFormat="1" applyFont="1" applyBorder="1" applyAlignment="1">
      <alignment horizontal="center"/>
    </xf>
    <xf numFmtId="0" fontId="28" fillId="0" borderId="0" xfId="0" applyFont="1" applyBorder="1" applyAlignment="1">
      <alignment/>
    </xf>
    <xf numFmtId="0" fontId="28" fillId="0" borderId="0" xfId="0" applyFont="1" applyFill="1" applyBorder="1" applyAlignment="1">
      <alignment/>
    </xf>
    <xf numFmtId="0" fontId="11" fillId="0" borderId="12" xfId="0" applyFont="1" applyFill="1" applyBorder="1" applyAlignment="1">
      <alignment horizontal="justify" vertical="top" wrapText="1"/>
    </xf>
    <xf numFmtId="0" fontId="68" fillId="0" borderId="0" xfId="0" applyFont="1" applyFill="1" applyBorder="1" applyAlignment="1">
      <alignment horizontal="left" wrapText="1"/>
    </xf>
    <xf numFmtId="4" fontId="11" fillId="0" borderId="0" xfId="0" applyNumberFormat="1" applyFont="1" applyBorder="1" applyAlignment="1">
      <alignment horizontal="center"/>
    </xf>
    <xf numFmtId="4" fontId="12" fillId="0" borderId="0" xfId="0" applyNumberFormat="1" applyFont="1" applyBorder="1" applyAlignment="1">
      <alignment horizontal="center" vertical="center"/>
    </xf>
    <xf numFmtId="188" fontId="11" fillId="0" borderId="0" xfId="0" applyNumberFormat="1" applyFont="1" applyBorder="1" applyAlignment="1">
      <alignment horizontal="center"/>
    </xf>
    <xf numFmtId="4" fontId="26" fillId="0" borderId="0" xfId="0" applyNumberFormat="1" applyFont="1" applyBorder="1" applyAlignment="1">
      <alignment horizontal="right"/>
    </xf>
    <xf numFmtId="0" fontId="26" fillId="0" borderId="0" xfId="0" applyFont="1" applyBorder="1" applyAlignment="1">
      <alignment horizontal="right"/>
    </xf>
    <xf numFmtId="49" fontId="11" fillId="0" borderId="0" xfId="0" applyNumberFormat="1" applyFont="1" applyAlignment="1">
      <alignment horizontal="center" vertical="top"/>
    </xf>
    <xf numFmtId="0" fontId="11" fillId="0" borderId="0" xfId="0" applyFont="1" applyAlignment="1">
      <alignment horizontal="center" vertical="center"/>
    </xf>
    <xf numFmtId="178" fontId="11" fillId="0" borderId="0" xfId="0" applyNumberFormat="1" applyFont="1" applyAlignment="1">
      <alignment horizontal="center" vertical="center"/>
    </xf>
    <xf numFmtId="4" fontId="11" fillId="0" borderId="0" xfId="0" applyNumberFormat="1" applyFont="1" applyAlignment="1">
      <alignment horizontal="center"/>
    </xf>
    <xf numFmtId="188" fontId="11" fillId="0" borderId="0" xfId="0" applyNumberFormat="1" applyFont="1" applyAlignment="1">
      <alignment/>
    </xf>
    <xf numFmtId="0" fontId="26" fillId="0" borderId="0" xfId="0" applyFont="1" applyAlignment="1">
      <alignment/>
    </xf>
    <xf numFmtId="169" fontId="11" fillId="0" borderId="0" xfId="0" applyNumberFormat="1" applyFont="1" applyBorder="1" applyAlignment="1">
      <alignment horizontal="right"/>
    </xf>
    <xf numFmtId="49" fontId="11" fillId="0" borderId="14" xfId="0" applyNumberFormat="1" applyFont="1" applyBorder="1" applyAlignment="1">
      <alignment horizontal="center" vertical="center"/>
    </xf>
    <xf numFmtId="4" fontId="12" fillId="0" borderId="14" xfId="0" applyNumberFormat="1" applyFont="1" applyBorder="1" applyAlignment="1">
      <alignment horizontal="center"/>
    </xf>
    <xf numFmtId="49" fontId="23" fillId="34" borderId="12" xfId="0" applyNumberFormat="1" applyFont="1" applyFill="1" applyBorder="1" applyAlignment="1">
      <alignment horizontal="center" vertical="center"/>
    </xf>
    <xf numFmtId="0" fontId="23" fillId="34" borderId="12" xfId="0" applyFont="1" applyFill="1" applyBorder="1" applyAlignment="1">
      <alignment horizontal="left" vertical="center" wrapText="1"/>
    </xf>
    <xf numFmtId="0" fontId="23" fillId="34" borderId="12" xfId="0" applyFont="1" applyFill="1" applyBorder="1" applyAlignment="1">
      <alignment horizontal="center" vertical="center"/>
    </xf>
    <xf numFmtId="178" fontId="23" fillId="34" borderId="12" xfId="0" applyNumberFormat="1" applyFont="1" applyFill="1" applyBorder="1" applyAlignment="1">
      <alignment horizontal="center" vertical="center"/>
    </xf>
    <xf numFmtId="4" fontId="23" fillId="34" borderId="12" xfId="0" applyNumberFormat="1" applyFont="1" applyFill="1" applyBorder="1" applyAlignment="1">
      <alignment horizontal="center"/>
    </xf>
    <xf numFmtId="188" fontId="23" fillId="34" borderId="12" xfId="0" applyNumberFormat="1" applyFont="1" applyFill="1" applyBorder="1" applyAlignment="1">
      <alignment horizontal="right" vertical="center"/>
    </xf>
    <xf numFmtId="0" fontId="23" fillId="0" borderId="0" xfId="0" applyFont="1" applyFill="1" applyBorder="1" applyAlignment="1">
      <alignment/>
    </xf>
    <xf numFmtId="0" fontId="23" fillId="0" borderId="0" xfId="0" applyFont="1" applyBorder="1" applyAlignment="1">
      <alignment/>
    </xf>
    <xf numFmtId="49" fontId="23" fillId="16" borderId="12" xfId="0" applyNumberFormat="1" applyFont="1" applyFill="1" applyBorder="1" applyAlignment="1">
      <alignment horizontal="center" vertical="center"/>
    </xf>
    <xf numFmtId="0" fontId="23" fillId="16" borderId="12" xfId="0" applyFont="1" applyFill="1" applyBorder="1" applyAlignment="1">
      <alignment vertical="center" wrapText="1"/>
    </xf>
    <xf numFmtId="178" fontId="23" fillId="16" borderId="12" xfId="0" applyNumberFormat="1" applyFont="1" applyFill="1" applyBorder="1" applyAlignment="1">
      <alignment horizontal="center" vertical="center"/>
    </xf>
    <xf numFmtId="4" fontId="29" fillId="16" borderId="12" xfId="0" applyNumberFormat="1" applyFont="1" applyFill="1" applyBorder="1" applyAlignment="1">
      <alignment horizontal="center" vertical="center"/>
    </xf>
    <xf numFmtId="188" fontId="23" fillId="16" borderId="12" xfId="0" applyNumberFormat="1" applyFont="1" applyFill="1" applyBorder="1" applyAlignment="1">
      <alignment vertical="center"/>
    </xf>
    <xf numFmtId="0" fontId="26" fillId="0" borderId="0" xfId="0" applyFont="1" applyBorder="1" applyAlignment="1">
      <alignment vertical="center"/>
    </xf>
    <xf numFmtId="0" fontId="23" fillId="0" borderId="0" xfId="0" applyFont="1" applyFill="1" applyBorder="1" applyAlignment="1">
      <alignment vertical="center"/>
    </xf>
    <xf numFmtId="0" fontId="23" fillId="0" borderId="0" xfId="0" applyFont="1" applyBorder="1" applyAlignment="1">
      <alignment vertical="center"/>
    </xf>
    <xf numFmtId="14" fontId="11" fillId="0" borderId="0" xfId="0" applyNumberFormat="1" applyFont="1" applyFill="1" applyBorder="1" applyAlignment="1">
      <alignment vertical="top" wrapText="1"/>
    </xf>
    <xf numFmtId="0" fontId="11" fillId="0" borderId="14" xfId="0" applyFont="1" applyFill="1" applyBorder="1" applyAlignment="1">
      <alignment horizontal="left" vertical="top" wrapText="1"/>
    </xf>
    <xf numFmtId="0" fontId="68" fillId="0" borderId="0" xfId="0" applyFont="1" applyFill="1" applyBorder="1" applyAlignment="1">
      <alignment wrapText="1"/>
    </xf>
    <xf numFmtId="0" fontId="11" fillId="35" borderId="0" xfId="0" applyFont="1" applyFill="1" applyBorder="1" applyAlignment="1">
      <alignment/>
    </xf>
    <xf numFmtId="0" fontId="11" fillId="0" borderId="0" xfId="0" applyFont="1" applyBorder="1" applyAlignment="1">
      <alignment vertical="top" wrapText="1"/>
    </xf>
    <xf numFmtId="0" fontId="11" fillId="0" borderId="0" xfId="0" applyFont="1" applyBorder="1" applyAlignment="1">
      <alignment horizontal="center" vertical="top"/>
    </xf>
    <xf numFmtId="4" fontId="11" fillId="0" borderId="0" xfId="0" applyNumberFormat="1" applyFont="1" applyFill="1" applyBorder="1" applyAlignment="1">
      <alignment horizontal="center" vertical="top"/>
    </xf>
    <xf numFmtId="188" fontId="11" fillId="0" borderId="0" xfId="0" applyNumberFormat="1" applyFont="1" applyBorder="1" applyAlignment="1">
      <alignment horizontal="right" vertical="top"/>
    </xf>
    <xf numFmtId="4" fontId="28" fillId="0" borderId="0" xfId="0" applyNumberFormat="1" applyFont="1" applyFill="1" applyBorder="1" applyAlignment="1">
      <alignment horizontal="center"/>
    </xf>
    <xf numFmtId="0" fontId="11" fillId="0" borderId="14" xfId="0" applyFont="1" applyBorder="1" applyAlignment="1">
      <alignment horizontal="center" readingOrder="1"/>
    </xf>
    <xf numFmtId="0" fontId="11" fillId="0" borderId="0" xfId="0" applyFont="1" applyBorder="1" applyAlignment="1">
      <alignment horizontal="justify" wrapText="1"/>
    </xf>
    <xf numFmtId="0" fontId="11" fillId="0" borderId="0" xfId="0" applyFont="1" applyBorder="1" applyAlignment="1">
      <alignment wrapText="1" readingOrder="1"/>
    </xf>
    <xf numFmtId="49" fontId="28" fillId="0" borderId="0" xfId="0" applyNumberFormat="1" applyFont="1" applyFill="1" applyBorder="1" applyAlignment="1">
      <alignment horizontal="center" vertical="center"/>
    </xf>
    <xf numFmtId="0" fontId="28" fillId="0" borderId="0" xfId="0" applyFont="1" applyFill="1" applyBorder="1" applyAlignment="1">
      <alignment horizontal="center"/>
    </xf>
    <xf numFmtId="178" fontId="28" fillId="0" borderId="0" xfId="0" applyNumberFormat="1" applyFont="1" applyFill="1" applyBorder="1" applyAlignment="1">
      <alignment horizontal="center"/>
    </xf>
    <xf numFmtId="188" fontId="28" fillId="0" borderId="0" xfId="0" applyNumberFormat="1" applyFont="1" applyFill="1" applyBorder="1" applyAlignment="1">
      <alignment horizontal="right"/>
    </xf>
    <xf numFmtId="49" fontId="11" fillId="0" borderId="0" xfId="0" applyNumberFormat="1" applyFont="1" applyBorder="1" applyAlignment="1">
      <alignment horizontal="center" vertical="top" readingOrder="1"/>
    </xf>
    <xf numFmtId="0" fontId="11" fillId="0" borderId="0" xfId="0" applyFont="1" applyBorder="1" applyAlignment="1">
      <alignment horizontal="center" readingOrder="1"/>
    </xf>
    <xf numFmtId="49" fontId="11" fillId="0" borderId="0" xfId="0" applyNumberFormat="1" applyFont="1" applyFill="1" applyAlignment="1">
      <alignment horizontal="center" vertical="center"/>
    </xf>
    <xf numFmtId="0" fontId="11" fillId="0" borderId="0" xfId="0" applyNumberFormat="1" applyFont="1" applyFill="1" applyBorder="1" applyAlignment="1">
      <alignment horizontal="justify" vertical="top" wrapText="1"/>
    </xf>
    <xf numFmtId="188" fontId="11" fillId="0" borderId="0" xfId="0" applyNumberFormat="1" applyFont="1" applyFill="1" applyBorder="1" applyAlignment="1">
      <alignment horizontal="right"/>
    </xf>
    <xf numFmtId="0" fontId="26" fillId="0" borderId="0" xfId="0" applyFont="1" applyFill="1" applyBorder="1" applyAlignment="1">
      <alignment/>
    </xf>
    <xf numFmtId="188" fontId="23" fillId="34" borderId="12" xfId="0" applyNumberFormat="1" applyFont="1" applyFill="1" applyBorder="1" applyAlignment="1">
      <alignment horizontal="right"/>
    </xf>
    <xf numFmtId="49" fontId="11"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49" fontId="11" fillId="0" borderId="0" xfId="0" applyNumberFormat="1" applyFont="1" applyFill="1" applyBorder="1" applyAlignment="1">
      <alignment horizontal="center" vertical="top"/>
    </xf>
    <xf numFmtId="14" fontId="11" fillId="0" borderId="0" xfId="0" applyNumberFormat="1" applyFont="1" applyBorder="1" applyAlignment="1">
      <alignment vertical="center" wrapText="1"/>
    </xf>
    <xf numFmtId="0" fontId="11" fillId="0" borderId="0" xfId="0" applyFont="1" applyFill="1" applyBorder="1" applyAlignment="1">
      <alignment vertical="center"/>
    </xf>
    <xf numFmtId="0" fontId="11" fillId="0" borderId="0" xfId="0" applyFont="1" applyBorder="1" applyAlignment="1">
      <alignment vertical="center"/>
    </xf>
    <xf numFmtId="0" fontId="11" fillId="0" borderId="14" xfId="0" applyFont="1" applyFill="1" applyBorder="1" applyAlignment="1">
      <alignment vertical="center" wrapText="1"/>
    </xf>
    <xf numFmtId="178" fontId="11" fillId="0" borderId="14" xfId="0" applyNumberFormat="1" applyFont="1" applyFill="1" applyBorder="1" applyAlignment="1">
      <alignment horizontal="center" vertical="center"/>
    </xf>
    <xf numFmtId="4" fontId="11" fillId="0" borderId="14" xfId="0" applyNumberFormat="1" applyFont="1" applyBorder="1" applyAlignment="1">
      <alignment horizontal="center" vertical="center"/>
    </xf>
    <xf numFmtId="0" fontId="68" fillId="0" borderId="0" xfId="0" applyFont="1" applyFill="1" applyBorder="1" applyAlignment="1">
      <alignment vertical="center"/>
    </xf>
    <xf numFmtId="0" fontId="11" fillId="0" borderId="14" xfId="0" applyFont="1" applyBorder="1" applyAlignment="1">
      <alignment vertical="center"/>
    </xf>
    <xf numFmtId="0" fontId="11" fillId="0" borderId="14" xfId="0" applyFont="1" applyBorder="1" applyAlignment="1">
      <alignment wrapText="1"/>
    </xf>
    <xf numFmtId="0" fontId="11" fillId="0" borderId="0" xfId="0" applyFont="1" applyFill="1" applyBorder="1" applyAlignment="1">
      <alignment horizontal="center" vertical="center"/>
    </xf>
    <xf numFmtId="4" fontId="11" fillId="0" borderId="0" xfId="0" applyNumberFormat="1" applyFont="1" applyFill="1" applyBorder="1" applyAlignment="1">
      <alignment horizontal="center" vertical="center"/>
    </xf>
    <xf numFmtId="188" fontId="11" fillId="0" borderId="0" xfId="0"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14" xfId="0" applyFont="1" applyBorder="1" applyAlignment="1">
      <alignment horizontal="left" wrapText="1"/>
    </xf>
    <xf numFmtId="188" fontId="11" fillId="0" borderId="14" xfId="0" applyNumberFormat="1" applyFont="1" applyFill="1" applyBorder="1" applyAlignment="1">
      <alignment horizontal="right"/>
    </xf>
    <xf numFmtId="49" fontId="23" fillId="0" borderId="0" xfId="0" applyNumberFormat="1" applyFont="1" applyFill="1" applyBorder="1" applyAlignment="1">
      <alignment horizontal="center" vertical="center" wrapText="1"/>
    </xf>
    <xf numFmtId="0" fontId="11" fillId="0" borderId="14" xfId="0" applyFont="1" applyFill="1" applyBorder="1" applyAlignment="1">
      <alignment horizontal="justify" vertical="top" wrapText="1"/>
    </xf>
    <xf numFmtId="0" fontId="26" fillId="36" borderId="0" xfId="0" applyFont="1" applyFill="1" applyBorder="1" applyAlignment="1">
      <alignment/>
    </xf>
    <xf numFmtId="0" fontId="11" fillId="36" borderId="0" xfId="0" applyFont="1" applyFill="1" applyBorder="1" applyAlignment="1">
      <alignment/>
    </xf>
    <xf numFmtId="0" fontId="11" fillId="0" borderId="14" xfId="0" applyFont="1" applyFill="1" applyBorder="1" applyAlignment="1">
      <alignment horizontal="center"/>
    </xf>
    <xf numFmtId="49" fontId="23" fillId="0" borderId="12" xfId="0" applyNumberFormat="1" applyFont="1" applyFill="1" applyBorder="1" applyAlignment="1">
      <alignment horizontal="center" vertical="center"/>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xf>
    <xf numFmtId="178" fontId="23" fillId="0" borderId="12" xfId="0" applyNumberFormat="1" applyFont="1" applyFill="1" applyBorder="1" applyAlignment="1">
      <alignment horizontal="center" vertical="center"/>
    </xf>
    <xf numFmtId="4" fontId="23" fillId="0" borderId="12" xfId="0" applyNumberFormat="1" applyFont="1" applyFill="1" applyBorder="1" applyAlignment="1">
      <alignment horizontal="center"/>
    </xf>
    <xf numFmtId="188" fontId="23" fillId="0" borderId="12" xfId="0" applyNumberFormat="1" applyFont="1" applyFill="1" applyBorder="1" applyAlignment="1">
      <alignment horizontal="right"/>
    </xf>
    <xf numFmtId="49" fontId="23" fillId="0" borderId="0" xfId="0" applyNumberFormat="1" applyFont="1" applyFill="1" applyBorder="1" applyAlignment="1">
      <alignment horizontal="center" vertical="center"/>
    </xf>
    <xf numFmtId="0" fontId="23" fillId="0" borderId="0" xfId="0" applyFont="1" applyFill="1" applyBorder="1" applyAlignment="1">
      <alignment vertical="center" wrapText="1"/>
    </xf>
    <xf numFmtId="178" fontId="23" fillId="0" borderId="0" xfId="0" applyNumberFormat="1" applyFont="1" applyFill="1" applyBorder="1" applyAlignment="1">
      <alignment horizontal="center" vertical="center"/>
    </xf>
    <xf numFmtId="188" fontId="23" fillId="0" borderId="0" xfId="0" applyNumberFormat="1" applyFont="1" applyFill="1" applyBorder="1" applyAlignment="1">
      <alignment vertical="center"/>
    </xf>
    <xf numFmtId="49" fontId="11" fillId="0" borderId="0" xfId="0" applyNumberFormat="1" applyFont="1" applyBorder="1" applyAlignment="1">
      <alignment horizontal="center" vertical="top"/>
    </xf>
    <xf numFmtId="178" fontId="69" fillId="0" borderId="14" xfId="0" applyNumberFormat="1" applyFont="1" applyFill="1" applyBorder="1" applyAlignment="1">
      <alignment horizontal="center"/>
    </xf>
    <xf numFmtId="178" fontId="69" fillId="0" borderId="0" xfId="0" applyNumberFormat="1" applyFont="1" applyFill="1" applyBorder="1" applyAlignment="1">
      <alignment horizontal="center"/>
    </xf>
    <xf numFmtId="0" fontId="11" fillId="0" borderId="0" xfId="0" applyFont="1" applyBorder="1" applyAlignment="1">
      <alignment wrapText="1"/>
    </xf>
    <xf numFmtId="185" fontId="11" fillId="0" borderId="0" xfId="0" applyNumberFormat="1" applyFont="1" applyBorder="1" applyAlignment="1">
      <alignment horizontal="right"/>
    </xf>
    <xf numFmtId="0" fontId="11" fillId="0" borderId="0" xfId="0" applyFont="1" applyBorder="1" applyAlignment="1">
      <alignment horizontal="justify" vertical="top" wrapText="1" readingOrder="1"/>
    </xf>
    <xf numFmtId="0" fontId="11" fillId="0" borderId="14" xfId="0" applyFont="1" applyBorder="1" applyAlignment="1">
      <alignment horizontal="justify" vertical="center" wrapText="1"/>
    </xf>
    <xf numFmtId="4" fontId="11" fillId="0" borderId="14" xfId="0" applyNumberFormat="1" applyFont="1" applyFill="1" applyBorder="1" applyAlignment="1">
      <alignment horizontal="center" vertical="center"/>
    </xf>
    <xf numFmtId="188" fontId="11" fillId="0" borderId="14" xfId="0" applyNumberFormat="1" applyFont="1" applyBorder="1" applyAlignment="1">
      <alignment horizontal="right" vertical="center"/>
    </xf>
    <xf numFmtId="0" fontId="69" fillId="0" borderId="0" xfId="52" applyFont="1" applyBorder="1" applyAlignment="1">
      <alignment horizontal="justify"/>
      <protection/>
    </xf>
    <xf numFmtId="0" fontId="23" fillId="0" borderId="19" xfId="0" applyFont="1" applyFill="1" applyBorder="1" applyAlignment="1">
      <alignment horizontal="center" vertical="center" wrapText="1"/>
    </xf>
    <xf numFmtId="0" fontId="26" fillId="0" borderId="0" xfId="0" applyFont="1" applyFill="1" applyAlignment="1">
      <alignment/>
    </xf>
    <xf numFmtId="0" fontId="68" fillId="0" borderId="0" xfId="0" applyFont="1" applyFill="1" applyAlignment="1">
      <alignment horizontal="left" wrapText="1"/>
    </xf>
    <xf numFmtId="49" fontId="23" fillId="33" borderId="10" xfId="0" applyNumberFormat="1" applyFont="1" applyFill="1" applyBorder="1" applyAlignment="1">
      <alignment horizontal="center" vertical="center" textRotation="90" wrapText="1"/>
    </xf>
    <xf numFmtId="0" fontId="23" fillId="33" borderId="11" xfId="0" applyFont="1" applyFill="1" applyBorder="1" applyAlignment="1">
      <alignment horizontal="center" vertical="center" wrapText="1"/>
    </xf>
    <xf numFmtId="0" fontId="11" fillId="16" borderId="11" xfId="0" applyFont="1" applyFill="1" applyBorder="1" applyAlignment="1">
      <alignment horizontal="center" vertical="center"/>
    </xf>
    <xf numFmtId="178" fontId="11" fillId="16" borderId="11" xfId="0" applyNumberFormat="1" applyFont="1" applyFill="1" applyBorder="1" applyAlignment="1">
      <alignment horizontal="center" vertical="center" wrapText="1"/>
    </xf>
    <xf numFmtId="4" fontId="11" fillId="16" borderId="11" xfId="0" applyNumberFormat="1" applyFont="1" applyFill="1" applyBorder="1" applyAlignment="1">
      <alignment horizontal="center" vertical="center"/>
    </xf>
    <xf numFmtId="188" fontId="23" fillId="34" borderId="20" xfId="0" applyNumberFormat="1" applyFont="1" applyFill="1" applyBorder="1" applyAlignment="1">
      <alignment horizontal="center" vertical="center" wrapText="1"/>
    </xf>
    <xf numFmtId="0" fontId="23" fillId="0" borderId="0" xfId="0" applyFont="1" applyFill="1" applyAlignment="1">
      <alignment/>
    </xf>
    <xf numFmtId="49" fontId="23" fillId="0" borderId="0" xfId="0" applyNumberFormat="1" applyFont="1" applyFill="1" applyBorder="1" applyAlignment="1">
      <alignment horizontal="center" vertical="center" textRotation="90" wrapText="1"/>
    </xf>
    <xf numFmtId="178" fontId="11" fillId="0" borderId="0" xfId="0" applyNumberFormat="1" applyFont="1" applyFill="1" applyBorder="1" applyAlignment="1">
      <alignment horizontal="center" vertical="center" wrapText="1"/>
    </xf>
    <xf numFmtId="188" fontId="23" fillId="0" borderId="0" xfId="0" applyNumberFormat="1" applyFont="1" applyFill="1" applyBorder="1" applyAlignment="1">
      <alignment horizontal="center" vertical="center" wrapText="1"/>
    </xf>
    <xf numFmtId="0" fontId="11" fillId="0" borderId="0" xfId="0" applyFont="1" applyBorder="1" applyAlignment="1">
      <alignment horizontal="left"/>
    </xf>
    <xf numFmtId="188" fontId="23" fillId="34" borderId="12" xfId="0" applyNumberFormat="1" applyFont="1" applyFill="1" applyBorder="1" applyAlignment="1">
      <alignment/>
    </xf>
    <xf numFmtId="188" fontId="11" fillId="0" borderId="0" xfId="0" applyNumberFormat="1" applyFont="1" applyBorder="1" applyAlignment="1">
      <alignment horizontal="right" vertical="center"/>
    </xf>
    <xf numFmtId="14" fontId="11" fillId="0" borderId="0" xfId="0" applyNumberFormat="1" applyFont="1" applyBorder="1" applyAlignment="1">
      <alignment vertical="top" wrapText="1"/>
    </xf>
    <xf numFmtId="4" fontId="23" fillId="0" borderId="0" xfId="51" applyNumberFormat="1" applyFont="1" applyFill="1" applyBorder="1" applyAlignment="1">
      <alignment horizontal="right"/>
      <protection/>
    </xf>
    <xf numFmtId="4" fontId="23" fillId="0" borderId="0" xfId="51" applyNumberFormat="1" applyFont="1" applyFill="1" applyBorder="1" applyAlignment="1">
      <alignment/>
      <protection/>
    </xf>
    <xf numFmtId="4" fontId="23" fillId="0" borderId="0" xfId="51" applyNumberFormat="1" applyFont="1" applyFill="1" applyBorder="1">
      <alignment/>
      <protection/>
    </xf>
    <xf numFmtId="0" fontId="23" fillId="0" borderId="0" xfId="51" applyFont="1" applyBorder="1">
      <alignment/>
      <protection/>
    </xf>
    <xf numFmtId="0" fontId="11" fillId="0" borderId="0" xfId="0" applyFont="1" applyAlignment="1" quotePrefix="1">
      <alignment horizontal="justify" vertical="top"/>
    </xf>
    <xf numFmtId="0" fontId="11" fillId="0" borderId="14" xfId="51" applyFont="1" applyBorder="1" applyAlignment="1">
      <alignment horizontal="left" vertical="top" wrapText="1"/>
      <protection/>
    </xf>
    <xf numFmtId="4" fontId="11" fillId="0" borderId="14" xfId="51" applyNumberFormat="1" applyFont="1" applyFill="1" applyBorder="1">
      <alignment/>
      <protection/>
    </xf>
    <xf numFmtId="188" fontId="11" fillId="0" borderId="14" xfId="51" applyNumberFormat="1" applyFont="1" applyBorder="1" applyAlignment="1">
      <alignment horizontal="right"/>
      <protection/>
    </xf>
    <xf numFmtId="49" fontId="11" fillId="16" borderId="14" xfId="0" applyNumberFormat="1" applyFont="1" applyFill="1" applyBorder="1" applyAlignment="1">
      <alignment horizontal="center" vertical="top"/>
    </xf>
    <xf numFmtId="0" fontId="23" fillId="16" borderId="12" xfId="0" applyFont="1" applyFill="1" applyBorder="1" applyAlignment="1">
      <alignment horizontal="center"/>
    </xf>
    <xf numFmtId="4" fontId="11" fillId="16" borderId="12" xfId="0" applyNumberFormat="1" applyFont="1" applyFill="1" applyBorder="1" applyAlignment="1">
      <alignment horizontal="center"/>
    </xf>
    <xf numFmtId="4" fontId="23" fillId="16" borderId="12" xfId="0" applyNumberFormat="1" applyFont="1" applyFill="1" applyBorder="1" applyAlignment="1">
      <alignment horizontal="center"/>
    </xf>
    <xf numFmtId="187" fontId="23" fillId="16" borderId="12" xfId="0" applyNumberFormat="1" applyFont="1" applyFill="1" applyBorder="1" applyAlignment="1">
      <alignment horizontal="right"/>
    </xf>
    <xf numFmtId="4" fontId="12" fillId="0" borderId="0" xfId="0" applyNumberFormat="1" applyFont="1" applyFill="1" applyBorder="1" applyAlignment="1">
      <alignment horizontal="center"/>
    </xf>
    <xf numFmtId="187" fontId="11" fillId="0" borderId="0" xfId="0" applyNumberFormat="1" applyFont="1" applyBorder="1" applyAlignment="1">
      <alignment horizontal="right"/>
    </xf>
    <xf numFmtId="0" fontId="11" fillId="0" borderId="14" xfId="0" applyFont="1" applyBorder="1" applyAlignment="1">
      <alignment horizontal="left" vertical="center" wrapText="1"/>
    </xf>
    <xf numFmtId="4" fontId="11" fillId="0" borderId="14" xfId="0" applyNumberFormat="1" applyFont="1" applyFill="1" applyBorder="1" applyAlignment="1">
      <alignment horizontal="right"/>
    </xf>
    <xf numFmtId="0" fontId="11" fillId="0" borderId="14" xfId="0" applyFont="1" applyBorder="1" applyAlignment="1" quotePrefix="1">
      <alignment horizontal="left" vertical="center" wrapText="1"/>
    </xf>
    <xf numFmtId="0" fontId="11" fillId="0" borderId="15" xfId="0" applyFont="1" applyBorder="1" applyAlignment="1">
      <alignment horizontal="left" vertical="center" wrapText="1"/>
    </xf>
    <xf numFmtId="0" fontId="11" fillId="0" borderId="15" xfId="0" applyFont="1" applyBorder="1" applyAlignment="1">
      <alignment horizontal="center"/>
    </xf>
    <xf numFmtId="4" fontId="28" fillId="0" borderId="15" xfId="0" applyNumberFormat="1" applyFont="1" applyFill="1" applyBorder="1" applyAlignment="1">
      <alignment horizontal="center"/>
    </xf>
    <xf numFmtId="4" fontId="11" fillId="0" borderId="15" xfId="0" applyNumberFormat="1" applyFont="1" applyFill="1" applyBorder="1" applyAlignment="1">
      <alignment horizontal="center"/>
    </xf>
    <xf numFmtId="187" fontId="11" fillId="0" borderId="15" xfId="0" applyNumberFormat="1" applyFont="1" applyBorder="1" applyAlignment="1">
      <alignment horizontal="right"/>
    </xf>
    <xf numFmtId="185" fontId="11" fillId="0" borderId="0" xfId="0" applyNumberFormat="1" applyFont="1" applyBorder="1" applyAlignment="1">
      <alignment horizontal="left"/>
    </xf>
    <xf numFmtId="49" fontId="11" fillId="0" borderId="14" xfId="0" applyNumberFormat="1" applyFont="1" applyBorder="1" applyAlignment="1">
      <alignment horizontal="center" vertical="top"/>
    </xf>
    <xf numFmtId="190" fontId="70" fillId="0" borderId="0" xfId="0" applyNumberFormat="1" applyFont="1" applyFill="1" applyBorder="1" applyAlignment="1">
      <alignment horizontal="center"/>
    </xf>
    <xf numFmtId="49" fontId="11" fillId="34" borderId="14" xfId="0" applyNumberFormat="1" applyFont="1" applyFill="1" applyBorder="1" applyAlignment="1">
      <alignment horizontal="center" vertical="top"/>
    </xf>
    <xf numFmtId="0" fontId="23" fillId="34" borderId="12" xfId="0" applyFont="1" applyFill="1" applyBorder="1" applyAlignment="1">
      <alignment horizontal="center"/>
    </xf>
    <xf numFmtId="14" fontId="11" fillId="0" borderId="0" xfId="0" applyNumberFormat="1" applyFont="1" applyBorder="1" applyAlignment="1">
      <alignment horizontal="left" vertical="center" wrapText="1"/>
    </xf>
    <xf numFmtId="4" fontId="23" fillId="0" borderId="0" xfId="0" applyNumberFormat="1" applyFont="1" applyFill="1" applyBorder="1" applyAlignment="1">
      <alignment horizontal="center" vertical="center" wrapText="1"/>
    </xf>
    <xf numFmtId="49" fontId="11" fillId="0" borderId="12" xfId="0" applyNumberFormat="1" applyFont="1" applyBorder="1" applyAlignment="1">
      <alignment horizontal="center" vertical="top"/>
    </xf>
    <xf numFmtId="4" fontId="11" fillId="0" borderId="14" xfId="51" applyNumberFormat="1" applyFont="1" applyFill="1" applyBorder="1" applyAlignment="1">
      <alignment horizontal="center" vertical="center"/>
      <protection/>
    </xf>
    <xf numFmtId="0" fontId="23" fillId="0" borderId="0" xfId="0" applyFont="1" applyFill="1" applyBorder="1" applyAlignment="1">
      <alignment horizontal="left" vertical="center" wrapText="1"/>
    </xf>
    <xf numFmtId="0" fontId="23" fillId="0" borderId="0" xfId="0" applyFont="1" applyFill="1" applyBorder="1" applyAlignment="1">
      <alignment horizontal="center"/>
    </xf>
    <xf numFmtId="188" fontId="23" fillId="0" borderId="0" xfId="0" applyNumberFormat="1" applyFont="1" applyFill="1" applyBorder="1" applyAlignment="1">
      <alignment horizontal="right"/>
    </xf>
    <xf numFmtId="49" fontId="11" fillId="0" borderId="0" xfId="0" applyNumberFormat="1" applyFont="1" applyBorder="1" applyAlignment="1">
      <alignment horizontal="center" vertical="center"/>
    </xf>
    <xf numFmtId="0" fontId="30" fillId="0" borderId="14" xfId="0" applyFont="1" applyBorder="1" applyAlignment="1">
      <alignment horizontal="justify" vertical="center" wrapText="1"/>
    </xf>
    <xf numFmtId="0" fontId="11" fillId="0" borderId="14" xfId="0" applyFont="1" applyBorder="1" applyAlignment="1">
      <alignment horizontal="center"/>
    </xf>
    <xf numFmtId="178" fontId="11" fillId="0" borderId="14" xfId="0" applyNumberFormat="1" applyFont="1" applyBorder="1" applyAlignment="1">
      <alignment horizontal="center"/>
    </xf>
    <xf numFmtId="4" fontId="11" fillId="0" borderId="14" xfId="0" applyNumberFormat="1" applyFont="1" applyBorder="1" applyAlignment="1">
      <alignment horizontal="center"/>
    </xf>
    <xf numFmtId="0" fontId="26" fillId="0" borderId="0" xfId="0" applyFont="1" applyBorder="1" applyAlignment="1">
      <alignment/>
    </xf>
    <xf numFmtId="0" fontId="11" fillId="0" borderId="0" xfId="0" applyFont="1" applyFill="1" applyBorder="1" applyAlignment="1">
      <alignment/>
    </xf>
    <xf numFmtId="0" fontId="11" fillId="0" borderId="0" xfId="0" applyFont="1" applyBorder="1" applyAlignment="1">
      <alignment/>
    </xf>
    <xf numFmtId="0" fontId="23" fillId="0" borderId="21" xfId="0" applyFont="1" applyFill="1" applyBorder="1" applyAlignment="1">
      <alignment horizontal="center" vertical="center" wrapText="1"/>
    </xf>
    <xf numFmtId="4" fontId="11" fillId="0" borderId="0" xfId="0" applyNumberFormat="1" applyFont="1" applyBorder="1" applyAlignment="1">
      <alignment horizontal="right"/>
    </xf>
    <xf numFmtId="0" fontId="11" fillId="0" borderId="14" xfId="0" applyFont="1" applyBorder="1" applyAlignment="1">
      <alignment horizontal="left" vertical="top" wrapText="1"/>
    </xf>
    <xf numFmtId="4" fontId="11" fillId="0" borderId="14" xfId="0" applyNumberFormat="1" applyFont="1" applyBorder="1" applyAlignment="1">
      <alignment horizontal="right"/>
    </xf>
    <xf numFmtId="0" fontId="68" fillId="0" borderId="0" xfId="0" applyFont="1" applyFill="1" applyBorder="1" applyAlignment="1">
      <alignment horizontal="left" wrapText="1"/>
    </xf>
    <xf numFmtId="185" fontId="11" fillId="0" borderId="0" xfId="0" applyNumberFormat="1" applyFont="1" applyBorder="1" applyAlignment="1">
      <alignment horizontal="right" vertical="top"/>
    </xf>
    <xf numFmtId="185" fontId="11" fillId="0" borderId="14" xfId="0" applyNumberFormat="1" applyFont="1" applyBorder="1" applyAlignment="1">
      <alignment horizontal="right"/>
    </xf>
    <xf numFmtId="0" fontId="30" fillId="0" borderId="0" xfId="0" applyFont="1" applyFill="1" applyBorder="1" applyAlignment="1">
      <alignment vertical="top" wrapText="1"/>
    </xf>
    <xf numFmtId="0" fontId="11" fillId="0" borderId="0" xfId="0" applyFont="1" applyBorder="1" applyAlignment="1">
      <alignment horizontal="center" vertical="top"/>
    </xf>
    <xf numFmtId="191" fontId="11" fillId="0" borderId="0" xfId="0" applyNumberFormat="1" applyFont="1" applyBorder="1" applyAlignment="1">
      <alignment horizontal="center" vertical="top"/>
    </xf>
    <xf numFmtId="4" fontId="11" fillId="0" borderId="0" xfId="0" applyNumberFormat="1" applyFont="1" applyBorder="1" applyAlignment="1">
      <alignment horizontal="center" vertical="top"/>
    </xf>
    <xf numFmtId="185" fontId="11" fillId="0" borderId="0" xfId="0" applyNumberFormat="1" applyFont="1" applyBorder="1" applyAlignment="1">
      <alignment horizontal="right" vertical="top"/>
    </xf>
    <xf numFmtId="0" fontId="30" fillId="0" borderId="0" xfId="0" applyFont="1" applyFill="1" applyBorder="1" applyAlignment="1">
      <alignment horizontal="justify" vertical="top" wrapText="1"/>
    </xf>
    <xf numFmtId="0" fontId="11" fillId="0" borderId="0" xfId="0" applyFont="1" applyBorder="1" applyAlignment="1">
      <alignment horizontal="center"/>
    </xf>
    <xf numFmtId="191" fontId="11" fillId="0" borderId="0" xfId="0" applyNumberFormat="1" applyFont="1" applyBorder="1" applyAlignment="1">
      <alignment horizontal="center"/>
    </xf>
    <xf numFmtId="185" fontId="11" fillId="0" borderId="0" xfId="0" applyNumberFormat="1" applyFont="1" applyBorder="1" applyAlignment="1">
      <alignment horizontal="right"/>
    </xf>
    <xf numFmtId="0" fontId="30" fillId="0" borderId="14" xfId="0" applyFont="1" applyFill="1" applyBorder="1" applyAlignment="1">
      <alignment horizontal="justify" wrapText="1"/>
    </xf>
    <xf numFmtId="0" fontId="11" fillId="0" borderId="14" xfId="0" applyFont="1" applyFill="1" applyBorder="1" applyAlignment="1">
      <alignment horizontal="center"/>
    </xf>
    <xf numFmtId="4" fontId="11" fillId="0" borderId="14" xfId="0" applyNumberFormat="1" applyFont="1" applyFill="1" applyBorder="1" applyAlignment="1">
      <alignment horizontal="center"/>
    </xf>
    <xf numFmtId="185" fontId="11" fillId="0" borderId="14" xfId="0" applyNumberFormat="1" applyFont="1" applyFill="1" applyBorder="1" applyAlignment="1">
      <alignment horizontal="right"/>
    </xf>
    <xf numFmtId="0" fontId="68" fillId="0" borderId="0" xfId="0" applyFont="1" applyFill="1" applyBorder="1" applyAlignment="1">
      <alignment horizontal="left" wrapText="1"/>
    </xf>
    <xf numFmtId="0" fontId="68" fillId="0" borderId="0" xfId="0" applyFont="1" applyBorder="1" applyAlignment="1">
      <alignment horizontal="left" vertical="top" wrapText="1"/>
    </xf>
    <xf numFmtId="0" fontId="68" fillId="0" borderId="0" xfId="0" applyFont="1" applyBorder="1" applyAlignment="1">
      <alignment horizontal="left" wrapText="1"/>
    </xf>
    <xf numFmtId="4" fontId="9" fillId="0" borderId="0" xfId="0" applyNumberFormat="1" applyFont="1" applyFill="1" applyBorder="1" applyAlignment="1">
      <alignment horizontal="center"/>
    </xf>
    <xf numFmtId="0" fontId="17" fillId="0" borderId="19" xfId="0" applyFont="1" applyFill="1" applyBorder="1" applyAlignment="1">
      <alignment horizontal="center" vertical="center" wrapText="1"/>
    </xf>
    <xf numFmtId="0" fontId="68" fillId="0" borderId="0" xfId="0" applyFont="1" applyFill="1" applyBorder="1" applyAlignment="1">
      <alignment horizontal="left" wrapText="1"/>
    </xf>
    <xf numFmtId="0" fontId="11" fillId="0" borderId="0" xfId="0" applyFont="1" applyFill="1" applyBorder="1" applyAlignment="1">
      <alignment horizontal="left" wrapText="1"/>
    </xf>
    <xf numFmtId="0" fontId="17" fillId="0" borderId="22"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67" fillId="0" borderId="0" xfId="0" applyFont="1" applyFill="1" applyAlignment="1">
      <alignment horizontal="left" wrapText="1"/>
    </xf>
    <xf numFmtId="0" fontId="68" fillId="0" borderId="0" xfId="0" applyFont="1" applyFill="1" applyAlignment="1">
      <alignment horizontal="left" wrapText="1"/>
    </xf>
    <xf numFmtId="0" fontId="68" fillId="0" borderId="0" xfId="0" applyFont="1" applyFill="1" applyBorder="1" applyAlignment="1">
      <alignment horizontal="left"/>
    </xf>
    <xf numFmtId="2" fontId="23" fillId="16" borderId="12" xfId="0" applyNumberFormat="1" applyFont="1" applyFill="1" applyBorder="1" applyAlignment="1">
      <alignment horizontal="center" vertical="center" wrapText="1"/>
    </xf>
    <xf numFmtId="2" fontId="23" fillId="16" borderId="12" xfId="0" applyNumberFormat="1" applyFont="1" applyFill="1" applyBorder="1" applyAlignment="1">
      <alignment horizontal="center" vertical="center"/>
    </xf>
    <xf numFmtId="4" fontId="23" fillId="16" borderId="12" xfId="0" applyNumberFormat="1" applyFont="1" applyFill="1" applyBorder="1" applyAlignment="1">
      <alignment horizontal="center" vertical="center" wrapText="1"/>
    </xf>
    <xf numFmtId="0" fontId="23" fillId="34" borderId="15" xfId="0" applyFont="1" applyFill="1" applyBorder="1" applyAlignment="1">
      <alignment horizontal="left" vertical="center" wrapText="1"/>
    </xf>
    <xf numFmtId="0" fontId="23" fillId="34" borderId="23" xfId="0" applyFont="1" applyFill="1" applyBorder="1" applyAlignment="1">
      <alignment horizontal="left" vertical="center" wrapText="1"/>
    </xf>
    <xf numFmtId="0" fontId="17" fillId="34" borderId="15" xfId="0" applyFont="1" applyFill="1" applyBorder="1" applyAlignment="1">
      <alignment horizontal="left" vertical="center" wrapText="1"/>
    </xf>
    <xf numFmtId="0" fontId="17" fillId="34" borderId="23" xfId="0" applyFont="1" applyFill="1" applyBorder="1" applyAlignment="1">
      <alignment horizontal="left" vertical="center" wrapText="1"/>
    </xf>
    <xf numFmtId="0" fontId="9" fillId="34" borderId="18" xfId="0" applyFont="1" applyFill="1" applyBorder="1" applyAlignment="1">
      <alignment horizontal="center" vertical="center"/>
    </xf>
    <xf numFmtId="2" fontId="23" fillId="16" borderId="18" xfId="0" applyNumberFormat="1" applyFont="1" applyFill="1" applyBorder="1" applyAlignment="1">
      <alignment horizontal="center" vertical="center" wrapText="1"/>
    </xf>
    <xf numFmtId="2" fontId="23" fillId="34" borderId="18" xfId="0" applyNumberFormat="1" applyFont="1" applyFill="1" applyBorder="1" applyAlignment="1">
      <alignment horizontal="center" vertical="center" wrapText="1"/>
    </xf>
    <xf numFmtId="0" fontId="23" fillId="16" borderId="12" xfId="0" applyFont="1" applyFill="1" applyBorder="1" applyAlignment="1">
      <alignment horizontal="left" vertical="center" wrapText="1"/>
    </xf>
  </cellXfs>
  <cellStyles count="52">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ponder" xfId="51"/>
    <cellStyle name="Normalno 2" xfId="52"/>
    <cellStyle name="Obično 2" xfId="53"/>
    <cellStyle name="Percent" xfId="54"/>
    <cellStyle name="Povezana ćelija" xfId="55"/>
    <cellStyle name="Followed Hyperlink" xfId="56"/>
    <cellStyle name="Provjera ćelije" xfId="57"/>
    <cellStyle name="Tekst objašnjenja" xfId="58"/>
    <cellStyle name="Tekst upozorenja" xfId="59"/>
    <cellStyle name="Ukupni zbroj" xfId="60"/>
    <cellStyle name="Unos" xfId="61"/>
    <cellStyle name="Currency" xfId="62"/>
    <cellStyle name="Currency [0]" xfId="63"/>
    <cellStyle name="Comma" xfId="64"/>
    <cellStyle name="Comma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List1"/>
  <dimension ref="A1:IU335"/>
  <sheetViews>
    <sheetView tabSelected="1" zoomScale="130" zoomScaleNormal="130" zoomScaleSheetLayoutView="130" zoomScalePageLayoutView="0" workbookViewId="0" topLeftCell="A1">
      <pane ySplit="5" topLeftCell="A6" activePane="bottomLeft" state="frozen"/>
      <selection pane="topLeft" activeCell="A1" sqref="A1"/>
      <selection pane="bottomLeft" activeCell="E144" sqref="E144"/>
    </sheetView>
  </sheetViews>
  <sheetFormatPr defaultColWidth="8.796875" defaultRowHeight="15"/>
  <cols>
    <col min="1" max="1" width="7.19921875" style="46" customWidth="1"/>
    <col min="2" max="2" width="42" style="41" customWidth="1"/>
    <col min="3" max="3" width="6.8984375" style="47" customWidth="1"/>
    <col min="4" max="4" width="8.296875" style="48" customWidth="1"/>
    <col min="5" max="5" width="6.8984375" style="49" customWidth="1"/>
    <col min="6" max="6" width="10.69921875" style="124" customWidth="1"/>
    <col min="7" max="7" width="8" style="23" hidden="1" customWidth="1"/>
    <col min="8" max="8" width="6.796875" style="29" hidden="1" customWidth="1"/>
    <col min="9" max="10" width="9" style="30" customWidth="1"/>
    <col min="11" max="16384" width="8.8984375" style="31" customWidth="1"/>
  </cols>
  <sheetData>
    <row r="1" spans="1:8" s="9" customFormat="1" ht="9" customHeight="1">
      <c r="A1" s="16"/>
      <c r="B1" s="10"/>
      <c r="C1" s="11"/>
      <c r="D1" s="12"/>
      <c r="E1" s="13"/>
      <c r="F1" s="117"/>
      <c r="G1" s="14"/>
      <c r="H1" s="15"/>
    </row>
    <row r="2" spans="1:8" s="19" customFormat="1" ht="18.75" customHeight="1">
      <c r="A2" s="344" t="s">
        <v>180</v>
      </c>
      <c r="B2" s="344"/>
      <c r="C2" s="344"/>
      <c r="D2" s="344"/>
      <c r="E2" s="344"/>
      <c r="F2" s="344"/>
      <c r="G2" s="17"/>
      <c r="H2" s="18"/>
    </row>
    <row r="3" spans="1:10" s="9" customFormat="1" ht="17.25" customHeight="1" thickBot="1">
      <c r="A3" s="345" t="s">
        <v>173</v>
      </c>
      <c r="B3" s="345"/>
      <c r="C3" s="345"/>
      <c r="D3" s="345"/>
      <c r="E3" s="345"/>
      <c r="F3" s="345"/>
      <c r="G3" s="14"/>
      <c r="H3" s="15"/>
      <c r="I3" s="351"/>
      <c r="J3" s="351"/>
    </row>
    <row r="4" spans="1:10" s="9" customFormat="1" ht="17.25" customHeight="1" thickBot="1">
      <c r="A4" s="348" t="s">
        <v>183</v>
      </c>
      <c r="B4" s="349"/>
      <c r="C4" s="349"/>
      <c r="D4" s="349"/>
      <c r="E4" s="349"/>
      <c r="F4" s="350"/>
      <c r="G4" s="14"/>
      <c r="H4" s="15"/>
      <c r="I4" s="102"/>
      <c r="J4" s="102"/>
    </row>
    <row r="5" spans="1:10" s="26" customFormat="1" ht="40.5" customHeight="1" thickBot="1">
      <c r="A5" s="20" t="s">
        <v>27</v>
      </c>
      <c r="B5" s="21" t="s">
        <v>19</v>
      </c>
      <c r="C5" s="104" t="s">
        <v>28</v>
      </c>
      <c r="D5" s="22" t="s">
        <v>29</v>
      </c>
      <c r="E5" s="125" t="s">
        <v>30</v>
      </c>
      <c r="F5" s="118" t="s">
        <v>31</v>
      </c>
      <c r="G5" s="23" t="b">
        <v>1</v>
      </c>
      <c r="H5" s="24" t="s">
        <v>26</v>
      </c>
      <c r="I5" s="25"/>
      <c r="J5" s="25"/>
    </row>
    <row r="6" spans="1:8" s="25" customFormat="1" ht="18.75" customHeight="1">
      <c r="A6" s="105"/>
      <c r="B6" s="106"/>
      <c r="C6" s="107"/>
      <c r="D6" s="108"/>
      <c r="E6" s="109"/>
      <c r="F6" s="119"/>
      <c r="G6" s="110"/>
      <c r="H6" s="24"/>
    </row>
    <row r="7" spans="1:8" s="25" customFormat="1" ht="15">
      <c r="A7" s="111"/>
      <c r="B7" s="112" t="s">
        <v>82</v>
      </c>
      <c r="C7" s="107"/>
      <c r="D7" s="108"/>
      <c r="E7" s="109"/>
      <c r="F7" s="119"/>
      <c r="G7" s="110"/>
      <c r="H7" s="24"/>
    </row>
    <row r="8" spans="1:8" s="25" customFormat="1" ht="14.25">
      <c r="A8" s="111"/>
      <c r="B8" s="113"/>
      <c r="C8" s="107"/>
      <c r="D8" s="108"/>
      <c r="E8" s="109"/>
      <c r="F8" s="119"/>
      <c r="G8" s="110"/>
      <c r="H8" s="24"/>
    </row>
    <row r="9" spans="1:8" s="25" customFormat="1" ht="114.75" customHeight="1">
      <c r="A9" s="114" t="s">
        <v>83</v>
      </c>
      <c r="B9" s="115" t="s">
        <v>85</v>
      </c>
      <c r="C9" s="107"/>
      <c r="D9" s="108"/>
      <c r="E9" s="109"/>
      <c r="F9" s="119"/>
      <c r="G9" s="110"/>
      <c r="H9" s="24"/>
    </row>
    <row r="10" spans="1:8" s="25" customFormat="1" ht="98.25" customHeight="1">
      <c r="A10" s="114" t="s">
        <v>84</v>
      </c>
      <c r="B10" s="115" t="s">
        <v>124</v>
      </c>
      <c r="C10" s="107"/>
      <c r="D10" s="108"/>
      <c r="E10" s="109"/>
      <c r="F10" s="119"/>
      <c r="G10" s="110"/>
      <c r="H10" s="24"/>
    </row>
    <row r="11" spans="1:8" s="25" customFormat="1" ht="54.75" customHeight="1">
      <c r="A11" s="114" t="s">
        <v>86</v>
      </c>
      <c r="B11" s="115" t="s">
        <v>87</v>
      </c>
      <c r="C11" s="107"/>
      <c r="D11" s="108"/>
      <c r="E11" s="109"/>
      <c r="F11" s="119"/>
      <c r="G11" s="110"/>
      <c r="H11" s="24"/>
    </row>
    <row r="12" spans="1:8" s="25" customFormat="1" ht="38.25">
      <c r="A12" s="114" t="s">
        <v>195</v>
      </c>
      <c r="B12" s="115" t="s">
        <v>88</v>
      </c>
      <c r="C12" s="107"/>
      <c r="D12" s="108"/>
      <c r="E12" s="109"/>
      <c r="F12" s="119"/>
      <c r="G12" s="110"/>
      <c r="H12" s="24"/>
    </row>
    <row r="13" spans="1:8" s="25" customFormat="1" ht="14.25">
      <c r="A13" s="114"/>
      <c r="B13" s="115"/>
      <c r="C13" s="107"/>
      <c r="D13" s="108"/>
      <c r="E13" s="109"/>
      <c r="F13" s="119"/>
      <c r="G13" s="110"/>
      <c r="H13" s="24"/>
    </row>
    <row r="14" spans="1:6" ht="11.25">
      <c r="A14" s="27"/>
      <c r="B14" s="28"/>
      <c r="C14" s="1"/>
      <c r="D14" s="2"/>
      <c r="E14" s="3"/>
      <c r="F14" s="120"/>
    </row>
    <row r="15" spans="1:10" s="39" customFormat="1" ht="11.25">
      <c r="A15" s="32"/>
      <c r="B15" s="33" t="s">
        <v>4</v>
      </c>
      <c r="C15" s="34"/>
      <c r="D15" s="35"/>
      <c r="E15" s="36"/>
      <c r="F15" s="121"/>
      <c r="G15" s="37" t="b">
        <v>1</v>
      </c>
      <c r="H15" s="38"/>
      <c r="I15" s="38"/>
      <c r="J15" s="38"/>
    </row>
    <row r="16" spans="1:10" s="45" customFormat="1" ht="11.25">
      <c r="A16" s="40"/>
      <c r="B16" s="41"/>
      <c r="C16" s="4"/>
      <c r="D16" s="42"/>
      <c r="E16" s="43"/>
      <c r="F16" s="122"/>
      <c r="G16" s="44"/>
      <c r="H16" s="29"/>
      <c r="I16" s="29"/>
      <c r="J16" s="29"/>
    </row>
    <row r="17" spans="1:8" s="139" customFormat="1" ht="12.75">
      <c r="A17" s="111"/>
      <c r="B17" s="133" t="s">
        <v>78</v>
      </c>
      <c r="C17" s="134"/>
      <c r="D17" s="135"/>
      <c r="E17" s="136"/>
      <c r="F17" s="123"/>
      <c r="G17" s="137"/>
      <c r="H17" s="138"/>
    </row>
    <row r="18" spans="1:8" s="139" customFormat="1" ht="12.75">
      <c r="A18" s="111"/>
      <c r="B18" s="133" t="s">
        <v>79</v>
      </c>
      <c r="C18" s="134"/>
      <c r="D18" s="135"/>
      <c r="E18" s="136"/>
      <c r="F18" s="123"/>
      <c r="G18" s="137" t="b">
        <f>OR(D21&lt;&gt;0)</f>
        <v>1</v>
      </c>
      <c r="H18" s="138"/>
    </row>
    <row r="19" spans="1:18" s="139" customFormat="1" ht="76.5">
      <c r="A19" s="140"/>
      <c r="B19" s="128" t="s">
        <v>125</v>
      </c>
      <c r="C19" s="141"/>
      <c r="D19" s="142"/>
      <c r="E19" s="142"/>
      <c r="F19" s="143"/>
      <c r="G19" s="137" t="b">
        <f>OR(D21&lt;&gt;0)</f>
        <v>1</v>
      </c>
      <c r="H19" s="138"/>
      <c r="I19" s="342"/>
      <c r="J19" s="342"/>
      <c r="K19" s="342"/>
      <c r="L19" s="342"/>
      <c r="M19" s="342"/>
      <c r="N19" s="342"/>
      <c r="O19" s="342"/>
      <c r="P19" s="342"/>
      <c r="Q19" s="342"/>
      <c r="R19" s="342"/>
    </row>
    <row r="20" spans="1:18" s="139" customFormat="1" ht="18" customHeight="1">
      <c r="A20" s="140" t="s">
        <v>80</v>
      </c>
      <c r="B20" s="129" t="s">
        <v>126</v>
      </c>
      <c r="C20" s="130" t="s">
        <v>81</v>
      </c>
      <c r="D20" s="131">
        <v>0.156</v>
      </c>
      <c r="E20" s="132">
        <v>0</v>
      </c>
      <c r="F20" s="154">
        <f>D20*E20</f>
        <v>0</v>
      </c>
      <c r="G20" s="137"/>
      <c r="H20" s="138"/>
      <c r="I20" s="144"/>
      <c r="J20" s="144"/>
      <c r="K20" s="144"/>
      <c r="L20" s="144"/>
      <c r="M20" s="144"/>
      <c r="N20" s="144"/>
      <c r="O20" s="144"/>
      <c r="P20" s="144"/>
      <c r="Q20" s="144"/>
      <c r="R20" s="144"/>
    </row>
    <row r="21" spans="1:8" s="139" customFormat="1" ht="12.75">
      <c r="A21" s="111" t="s">
        <v>41</v>
      </c>
      <c r="B21" s="129" t="s">
        <v>127</v>
      </c>
      <c r="C21" s="130" t="s">
        <v>81</v>
      </c>
      <c r="D21" s="131">
        <v>0.156</v>
      </c>
      <c r="E21" s="132">
        <v>0</v>
      </c>
      <c r="F21" s="154">
        <f>D21*E21</f>
        <v>0</v>
      </c>
      <c r="G21" s="137" t="b">
        <f>OR(D21&lt;&gt;0)</f>
        <v>1</v>
      </c>
      <c r="H21" s="138"/>
    </row>
    <row r="22" spans="1:10" s="139" customFormat="1" ht="12.75">
      <c r="A22" s="111"/>
      <c r="B22" s="145"/>
      <c r="C22" s="146"/>
      <c r="D22" s="147"/>
      <c r="E22" s="7"/>
      <c r="F22" s="123"/>
      <c r="G22" s="137"/>
      <c r="H22" s="138"/>
      <c r="I22" s="138"/>
      <c r="J22" s="138"/>
    </row>
    <row r="23" spans="1:10" s="139" customFormat="1" ht="13.5" customHeight="1">
      <c r="A23" s="111"/>
      <c r="B23" s="133" t="s">
        <v>25</v>
      </c>
      <c r="C23" s="146"/>
      <c r="D23" s="147"/>
      <c r="E23" s="7"/>
      <c r="F23" s="123"/>
      <c r="G23" s="137"/>
      <c r="H23" s="138"/>
      <c r="I23" s="138"/>
      <c r="J23" s="138"/>
    </row>
    <row r="24" spans="1:10" s="139" customFormat="1" ht="12.75">
      <c r="A24" s="111"/>
      <c r="B24" s="133" t="s">
        <v>42</v>
      </c>
      <c r="C24" s="134"/>
      <c r="D24" s="148"/>
      <c r="E24" s="7"/>
      <c r="F24" s="123"/>
      <c r="G24" s="137" t="e">
        <f>OR(#REF!&lt;&gt;0)</f>
        <v>#REF!</v>
      </c>
      <c r="H24" s="138"/>
      <c r="I24" s="138"/>
      <c r="J24" s="138"/>
    </row>
    <row r="25" spans="1:14" s="139" customFormat="1" ht="138.75" customHeight="1">
      <c r="A25" s="111"/>
      <c r="B25" s="149" t="s">
        <v>190</v>
      </c>
      <c r="C25" s="146"/>
      <c r="D25" s="147"/>
      <c r="E25" s="7"/>
      <c r="F25" s="123"/>
      <c r="G25" s="137" t="e">
        <f>OR(#REF!&lt;&gt;0)</f>
        <v>#REF!</v>
      </c>
      <c r="H25" s="138"/>
      <c r="I25" s="341"/>
      <c r="J25" s="347"/>
      <c r="K25" s="347"/>
      <c r="L25" s="347"/>
      <c r="M25" s="347"/>
      <c r="N25" s="347"/>
    </row>
    <row r="26" spans="1:14" s="139" customFormat="1" ht="13.5" customHeight="1">
      <c r="A26" s="111"/>
      <c r="B26" s="150" t="s">
        <v>15</v>
      </c>
      <c r="C26" s="146"/>
      <c r="D26" s="147"/>
      <c r="E26" s="7"/>
      <c r="F26" s="123"/>
      <c r="G26" s="137"/>
      <c r="H26" s="138"/>
      <c r="I26" s="341"/>
      <c r="J26" s="341"/>
      <c r="K26" s="341"/>
      <c r="L26" s="341"/>
      <c r="M26" s="341"/>
      <c r="N26" s="341"/>
    </row>
    <row r="27" spans="1:14" s="139" customFormat="1" ht="13.5" customHeight="1">
      <c r="A27" s="111" t="s">
        <v>17</v>
      </c>
      <c r="B27" s="151" t="s">
        <v>53</v>
      </c>
      <c r="C27" s="130" t="s">
        <v>128</v>
      </c>
      <c r="D27" s="152">
        <v>10</v>
      </c>
      <c r="E27" s="153">
        <v>0</v>
      </c>
      <c r="F27" s="154">
        <f>D27*E27</f>
        <v>0</v>
      </c>
      <c r="G27" s="137"/>
      <c r="H27" s="138"/>
      <c r="I27" s="341"/>
      <c r="J27" s="341"/>
      <c r="K27" s="341"/>
      <c r="L27" s="341"/>
      <c r="M27" s="341"/>
      <c r="N27" s="341"/>
    </row>
    <row r="28" spans="1:14" s="139" customFormat="1" ht="12.75">
      <c r="A28" s="111" t="s">
        <v>18</v>
      </c>
      <c r="B28" s="155" t="s">
        <v>89</v>
      </c>
      <c r="C28" s="156" t="s">
        <v>20</v>
      </c>
      <c r="D28" s="157">
        <v>2</v>
      </c>
      <c r="E28" s="157">
        <v>0</v>
      </c>
      <c r="F28" s="158">
        <f>D28*E28</f>
        <v>0</v>
      </c>
      <c r="G28" s="137"/>
      <c r="H28" s="138"/>
      <c r="I28" s="341"/>
      <c r="J28" s="341"/>
      <c r="K28" s="341"/>
      <c r="L28" s="341"/>
      <c r="M28" s="341"/>
      <c r="N28" s="341"/>
    </row>
    <row r="29" spans="1:10" s="139" customFormat="1" ht="12.75">
      <c r="A29" s="111"/>
      <c r="B29" s="145"/>
      <c r="C29" s="146"/>
      <c r="D29" s="147"/>
      <c r="E29" s="7"/>
      <c r="F29" s="123"/>
      <c r="G29" s="137"/>
      <c r="H29" s="138"/>
      <c r="I29" s="138"/>
      <c r="J29" s="138"/>
    </row>
    <row r="30" spans="1:10" s="139" customFormat="1" ht="38.25">
      <c r="A30" s="111"/>
      <c r="B30" s="133" t="s">
        <v>32</v>
      </c>
      <c r="C30" s="134"/>
      <c r="D30" s="148"/>
      <c r="E30" s="7"/>
      <c r="F30" s="123"/>
      <c r="G30" s="137" t="b">
        <f>OR(D33&lt;&gt;0)</f>
        <v>0</v>
      </c>
      <c r="H30" s="138"/>
      <c r="I30" s="138"/>
      <c r="J30" s="138"/>
    </row>
    <row r="31" spans="1:10" s="139" customFormat="1" ht="76.5">
      <c r="A31" s="140"/>
      <c r="B31" s="128" t="s">
        <v>196</v>
      </c>
      <c r="C31" s="146"/>
      <c r="D31" s="147"/>
      <c r="E31" s="7"/>
      <c r="F31" s="123"/>
      <c r="G31" s="137"/>
      <c r="H31" s="138"/>
      <c r="I31" s="138"/>
      <c r="J31" s="138"/>
    </row>
    <row r="32" spans="1:14" s="139" customFormat="1" ht="11.25" customHeight="1">
      <c r="A32" s="140"/>
      <c r="B32" s="128"/>
      <c r="C32" s="146"/>
      <c r="D32" s="147"/>
      <c r="E32" s="7"/>
      <c r="F32" s="123"/>
      <c r="G32" s="137"/>
      <c r="H32" s="138"/>
      <c r="I32" s="341"/>
      <c r="J32" s="341"/>
      <c r="K32" s="341"/>
      <c r="L32" s="341"/>
      <c r="M32" s="341"/>
      <c r="N32" s="341"/>
    </row>
    <row r="33" spans="1:14" s="139" customFormat="1" ht="12.75">
      <c r="A33" s="111"/>
      <c r="B33" s="150" t="s">
        <v>15</v>
      </c>
      <c r="C33" s="146"/>
      <c r="D33" s="147"/>
      <c r="E33" s="7"/>
      <c r="F33" s="123"/>
      <c r="G33" s="137" t="b">
        <f>OR(D33&lt;&gt;0)</f>
        <v>0</v>
      </c>
      <c r="H33" s="138"/>
      <c r="I33" s="341"/>
      <c r="J33" s="341"/>
      <c r="K33" s="341"/>
      <c r="L33" s="341"/>
      <c r="M33" s="341"/>
      <c r="N33" s="341"/>
    </row>
    <row r="34" spans="1:14" s="161" customFormat="1" ht="12.75">
      <c r="A34" s="111" t="s">
        <v>76</v>
      </c>
      <c r="B34" s="159" t="s">
        <v>38</v>
      </c>
      <c r="C34" s="130" t="s">
        <v>21</v>
      </c>
      <c r="D34" s="160">
        <v>10</v>
      </c>
      <c r="E34" s="153">
        <v>0</v>
      </c>
      <c r="F34" s="154">
        <f>D34*E34</f>
        <v>0</v>
      </c>
      <c r="H34" s="162"/>
      <c r="I34" s="341"/>
      <c r="J34" s="341"/>
      <c r="K34" s="341"/>
      <c r="L34" s="341"/>
      <c r="M34" s="341"/>
      <c r="N34" s="341"/>
    </row>
    <row r="35" spans="1:14" s="161" customFormat="1" ht="12.75">
      <c r="A35" s="111"/>
      <c r="B35" s="133"/>
      <c r="C35" s="146"/>
      <c r="D35" s="8"/>
      <c r="E35" s="165"/>
      <c r="F35" s="123"/>
      <c r="H35" s="162"/>
      <c r="I35" s="164"/>
      <c r="J35" s="164"/>
      <c r="K35" s="164"/>
      <c r="L35" s="164"/>
      <c r="M35" s="164"/>
      <c r="N35" s="164"/>
    </row>
    <row r="36" spans="1:10" s="139" customFormat="1" ht="25.5">
      <c r="A36" s="111"/>
      <c r="B36" s="149" t="s">
        <v>23</v>
      </c>
      <c r="C36" s="149"/>
      <c r="D36" s="6"/>
      <c r="E36" s="166"/>
      <c r="F36" s="167"/>
      <c r="G36" s="168"/>
      <c r="I36" s="138"/>
      <c r="J36" s="138"/>
    </row>
    <row r="37" spans="1:10" s="139" customFormat="1" ht="12.75">
      <c r="A37" s="111"/>
      <c r="B37" s="149"/>
      <c r="C37" s="149"/>
      <c r="D37" s="6"/>
      <c r="E37" s="166"/>
      <c r="F37" s="167"/>
      <c r="G37" s="168"/>
      <c r="I37" s="138"/>
      <c r="J37" s="138"/>
    </row>
    <row r="38" spans="1:10" s="139" customFormat="1" ht="15" customHeight="1">
      <c r="A38" s="111"/>
      <c r="B38" s="133" t="s">
        <v>15</v>
      </c>
      <c r="C38" s="149"/>
      <c r="D38" s="8"/>
      <c r="E38" s="7"/>
      <c r="F38" s="167"/>
      <c r="G38" s="169"/>
      <c r="I38" s="138"/>
      <c r="J38" s="138"/>
    </row>
    <row r="39" spans="1:14" s="139" customFormat="1" ht="25.5">
      <c r="A39" s="140" t="s">
        <v>24</v>
      </c>
      <c r="B39" s="151" t="s">
        <v>55</v>
      </c>
      <c r="C39" s="130" t="s">
        <v>2</v>
      </c>
      <c r="D39" s="160">
        <v>10</v>
      </c>
      <c r="E39" s="153">
        <v>0</v>
      </c>
      <c r="F39" s="154">
        <f>D39*E39</f>
        <v>0</v>
      </c>
      <c r="G39" s="169"/>
      <c r="I39" s="341"/>
      <c r="J39" s="341"/>
      <c r="K39" s="341"/>
      <c r="L39" s="341"/>
      <c r="M39" s="341"/>
      <c r="N39" s="341"/>
    </row>
    <row r="40" spans="1:10" s="139" customFormat="1" ht="12.75">
      <c r="A40" s="140"/>
      <c r="B40" s="128"/>
      <c r="C40" s="146"/>
      <c r="D40" s="8"/>
      <c r="E40" s="165"/>
      <c r="F40" s="123"/>
      <c r="G40" s="169"/>
      <c r="I40" s="138"/>
      <c r="J40" s="138"/>
    </row>
    <row r="41" spans="1:14" s="139" customFormat="1" ht="102">
      <c r="A41" s="140" t="s">
        <v>40</v>
      </c>
      <c r="B41" s="151" t="s">
        <v>92</v>
      </c>
      <c r="C41" s="130" t="s">
        <v>20</v>
      </c>
      <c r="D41" s="152">
        <v>5</v>
      </c>
      <c r="E41" s="153">
        <v>0</v>
      </c>
      <c r="F41" s="154">
        <f>D41*E41</f>
        <v>0</v>
      </c>
      <c r="G41" s="169"/>
      <c r="I41" s="341"/>
      <c r="J41" s="341"/>
      <c r="K41" s="341"/>
      <c r="L41" s="341"/>
      <c r="M41" s="341"/>
      <c r="N41" s="341"/>
    </row>
    <row r="42" spans="1:10" s="55" customFormat="1" ht="12.75">
      <c r="A42" s="170"/>
      <c r="B42" s="145"/>
      <c r="C42" s="171"/>
      <c r="D42" s="172"/>
      <c r="E42" s="173"/>
      <c r="F42" s="174"/>
      <c r="G42" s="175"/>
      <c r="H42" s="138"/>
      <c r="I42" s="97"/>
      <c r="J42" s="97"/>
    </row>
    <row r="43" spans="1:14" s="139" customFormat="1" ht="78.75" customHeight="1">
      <c r="A43" s="111" t="s">
        <v>66</v>
      </c>
      <c r="B43" s="151" t="s">
        <v>131</v>
      </c>
      <c r="C43" s="130" t="s">
        <v>20</v>
      </c>
      <c r="D43" s="152">
        <v>1</v>
      </c>
      <c r="E43" s="153">
        <v>0</v>
      </c>
      <c r="F43" s="154">
        <f>D43*E43</f>
        <v>0</v>
      </c>
      <c r="G43" s="176"/>
      <c r="I43" s="341"/>
      <c r="J43" s="341"/>
      <c r="K43" s="341"/>
      <c r="L43" s="341"/>
      <c r="M43" s="341"/>
      <c r="N43" s="341"/>
    </row>
    <row r="44" spans="1:10" s="139" customFormat="1" ht="12" customHeight="1">
      <c r="A44" s="111"/>
      <c r="B44" s="115"/>
      <c r="C44" s="146"/>
      <c r="D44" s="147"/>
      <c r="E44" s="165"/>
      <c r="F44" s="123"/>
      <c r="H44" s="138"/>
      <c r="I44" s="138"/>
      <c r="J44" s="138"/>
    </row>
    <row r="45" spans="1:14" s="139" customFormat="1" ht="14.25">
      <c r="A45" s="111" t="s">
        <v>54</v>
      </c>
      <c r="B45" s="159" t="s">
        <v>57</v>
      </c>
      <c r="C45" s="130" t="s">
        <v>129</v>
      </c>
      <c r="D45" s="152">
        <v>1</v>
      </c>
      <c r="E45" s="153">
        <v>0</v>
      </c>
      <c r="F45" s="154">
        <f>D45*E45</f>
        <v>0</v>
      </c>
      <c r="H45" s="138"/>
      <c r="I45" s="164"/>
      <c r="J45" s="164"/>
      <c r="K45" s="164"/>
      <c r="L45" s="164"/>
      <c r="M45" s="164"/>
      <c r="N45" s="164"/>
    </row>
    <row r="46" spans="1:10" s="139" customFormat="1" ht="12.75">
      <c r="A46" s="177"/>
      <c r="B46" s="159"/>
      <c r="C46" s="130"/>
      <c r="D46" s="160"/>
      <c r="E46" s="178"/>
      <c r="F46" s="154"/>
      <c r="G46" s="137"/>
      <c r="H46" s="138"/>
      <c r="I46" s="138"/>
      <c r="J46" s="138"/>
    </row>
    <row r="47" spans="1:10" s="186" customFormat="1" ht="12.75">
      <c r="A47" s="179"/>
      <c r="B47" s="180" t="s">
        <v>1</v>
      </c>
      <c r="C47" s="181"/>
      <c r="D47" s="182"/>
      <c r="E47" s="183"/>
      <c r="F47" s="184">
        <f>SUM(F17:F46)</f>
        <v>0</v>
      </c>
      <c r="G47" s="137" t="b">
        <v>1</v>
      </c>
      <c r="H47" s="185"/>
      <c r="I47" s="185"/>
      <c r="J47" s="185"/>
    </row>
    <row r="48" spans="1:10" s="139" customFormat="1" ht="12.75">
      <c r="A48" s="111"/>
      <c r="B48" s="133"/>
      <c r="C48" s="146"/>
      <c r="D48" s="8"/>
      <c r="E48" s="7"/>
      <c r="F48" s="123"/>
      <c r="G48" s="137"/>
      <c r="H48" s="138"/>
      <c r="I48" s="138"/>
      <c r="J48" s="138"/>
    </row>
    <row r="49" spans="1:10" s="194" customFormat="1" ht="12.75">
      <c r="A49" s="187"/>
      <c r="B49" s="188" t="s">
        <v>3</v>
      </c>
      <c r="C49" s="87"/>
      <c r="D49" s="189"/>
      <c r="E49" s="190"/>
      <c r="F49" s="191"/>
      <c r="G49" s="192" t="b">
        <v>1</v>
      </c>
      <c r="H49" s="193"/>
      <c r="I49" s="193"/>
      <c r="J49" s="193"/>
    </row>
    <row r="50" spans="1:10" s="139" customFormat="1" ht="12.75">
      <c r="A50" s="111"/>
      <c r="B50" s="133"/>
      <c r="C50" s="146"/>
      <c r="D50" s="8"/>
      <c r="E50" s="7"/>
      <c r="F50" s="123"/>
      <c r="G50" s="137"/>
      <c r="H50" s="138"/>
      <c r="I50" s="138"/>
      <c r="J50" s="138"/>
    </row>
    <row r="51" spans="1:10" s="139" customFormat="1" ht="12.75">
      <c r="A51" s="111" t="s">
        <v>93</v>
      </c>
      <c r="B51" s="133" t="s">
        <v>5</v>
      </c>
      <c r="C51" s="134"/>
      <c r="D51" s="6"/>
      <c r="E51" s="7"/>
      <c r="F51" s="123"/>
      <c r="G51" s="137" t="b">
        <f>OR(D54&lt;&gt;0)</f>
        <v>0</v>
      </c>
      <c r="H51" s="138"/>
      <c r="I51" s="138"/>
      <c r="J51" s="138"/>
    </row>
    <row r="52" spans="1:14" s="139" customFormat="1" ht="99.75" customHeight="1">
      <c r="A52" s="140"/>
      <c r="B52" s="128" t="s">
        <v>197</v>
      </c>
      <c r="C52" s="146"/>
      <c r="D52" s="8"/>
      <c r="E52" s="7"/>
      <c r="F52" s="123"/>
      <c r="G52" s="137" t="b">
        <f>OR(D54&lt;&gt;0)</f>
        <v>0</v>
      </c>
      <c r="H52" s="138"/>
      <c r="I52" s="341"/>
      <c r="J52" s="341"/>
      <c r="K52" s="341"/>
      <c r="L52" s="341"/>
      <c r="M52" s="341"/>
      <c r="N52" s="341"/>
    </row>
    <row r="53" spans="1:15" s="139" customFormat="1" ht="12.75">
      <c r="A53" s="140"/>
      <c r="B53" s="133" t="s">
        <v>15</v>
      </c>
      <c r="C53" s="146"/>
      <c r="D53" s="8"/>
      <c r="E53" s="7"/>
      <c r="F53" s="123"/>
      <c r="G53" s="137"/>
      <c r="H53" s="138"/>
      <c r="I53" s="197"/>
      <c r="J53" s="197"/>
      <c r="K53" s="197"/>
      <c r="L53" s="197"/>
      <c r="M53" s="197"/>
      <c r="N53" s="197"/>
      <c r="O53" s="197"/>
    </row>
    <row r="54" spans="1:15" s="139" customFormat="1" ht="25.5">
      <c r="A54" s="111"/>
      <c r="B54" s="133" t="s">
        <v>39</v>
      </c>
      <c r="C54" s="146"/>
      <c r="D54" s="8"/>
      <c r="E54" s="7"/>
      <c r="F54" s="123"/>
      <c r="G54" s="137" t="b">
        <f>OR(D54&lt;&gt;0)</f>
        <v>0</v>
      </c>
      <c r="H54" s="138"/>
      <c r="I54" s="197"/>
      <c r="J54" s="197"/>
      <c r="K54" s="197"/>
      <c r="L54" s="197"/>
      <c r="M54" s="197"/>
      <c r="N54" s="197"/>
      <c r="O54" s="197"/>
    </row>
    <row r="55" spans="1:15" s="139" customFormat="1" ht="14.25">
      <c r="A55" s="111"/>
      <c r="B55" s="159" t="s">
        <v>16</v>
      </c>
      <c r="C55" s="130" t="s">
        <v>129</v>
      </c>
      <c r="D55" s="160">
        <v>270</v>
      </c>
      <c r="E55" s="153">
        <v>0</v>
      </c>
      <c r="F55" s="154">
        <f>D55*E55</f>
        <v>0</v>
      </c>
      <c r="G55" s="137" t="b">
        <f>OR(D55&lt;&gt;0)</f>
        <v>1</v>
      </c>
      <c r="H55" s="198"/>
      <c r="I55" s="197"/>
      <c r="J55" s="197"/>
      <c r="K55" s="197"/>
      <c r="L55" s="197"/>
      <c r="M55" s="197"/>
      <c r="N55" s="197"/>
      <c r="O55" s="197"/>
    </row>
    <row r="56" spans="1:15" s="139" customFormat="1" ht="12.75">
      <c r="A56" s="111"/>
      <c r="B56" s="133"/>
      <c r="C56" s="146"/>
      <c r="D56" s="8"/>
      <c r="E56" s="165"/>
      <c r="F56" s="123"/>
      <c r="G56" s="137"/>
      <c r="H56" s="198"/>
      <c r="I56" s="197"/>
      <c r="J56" s="197"/>
      <c r="K56" s="197"/>
      <c r="L56" s="197"/>
      <c r="M56" s="197"/>
      <c r="N56" s="197"/>
      <c r="O56" s="197"/>
    </row>
    <row r="57" spans="1:15" s="139" customFormat="1" ht="14.25" customHeight="1">
      <c r="A57" s="111" t="s">
        <v>22</v>
      </c>
      <c r="B57" s="206" t="s">
        <v>59</v>
      </c>
      <c r="C57" s="146"/>
      <c r="D57" s="8"/>
      <c r="E57" s="165"/>
      <c r="F57" s="123"/>
      <c r="G57" s="137"/>
      <c r="H57" s="198"/>
      <c r="I57" s="197"/>
      <c r="J57" s="197"/>
      <c r="K57" s="197"/>
      <c r="L57" s="197"/>
      <c r="M57" s="197"/>
      <c r="N57" s="197"/>
      <c r="O57" s="197"/>
    </row>
    <row r="58" spans="1:15" s="139" customFormat="1" ht="78" customHeight="1">
      <c r="A58" s="207"/>
      <c r="B58" s="149" t="s">
        <v>60</v>
      </c>
      <c r="C58" s="208"/>
      <c r="D58" s="209"/>
      <c r="E58" s="203"/>
      <c r="F58" s="210"/>
      <c r="G58" s="137"/>
      <c r="H58" s="198"/>
      <c r="I58" s="341"/>
      <c r="J58" s="341"/>
      <c r="K58" s="341"/>
      <c r="L58" s="341"/>
      <c r="M58" s="341"/>
      <c r="N58" s="341"/>
      <c r="O58" s="197"/>
    </row>
    <row r="59" spans="1:15" s="139" customFormat="1" ht="11.25" customHeight="1">
      <c r="A59" s="211"/>
      <c r="B59" s="133" t="s">
        <v>15</v>
      </c>
      <c r="C59" s="212"/>
      <c r="D59" s="8"/>
      <c r="E59" s="165"/>
      <c r="F59" s="123"/>
      <c r="G59" s="137"/>
      <c r="H59" s="198"/>
      <c r="I59" s="197"/>
      <c r="J59" s="197"/>
      <c r="K59" s="197"/>
      <c r="L59" s="197"/>
      <c r="M59" s="197"/>
      <c r="N59" s="197"/>
      <c r="O59" s="197"/>
    </row>
    <row r="60" spans="1:10" s="139" customFormat="1" ht="11.25" customHeight="1">
      <c r="A60" s="211"/>
      <c r="B60" s="159" t="s">
        <v>61</v>
      </c>
      <c r="C60" s="204" t="s">
        <v>74</v>
      </c>
      <c r="D60" s="160">
        <v>25</v>
      </c>
      <c r="E60" s="153">
        <v>0</v>
      </c>
      <c r="F60" s="154">
        <f>D60*E60</f>
        <v>0</v>
      </c>
      <c r="G60" s="137"/>
      <c r="H60" s="138"/>
      <c r="I60" s="138"/>
      <c r="J60" s="138"/>
    </row>
    <row r="61" spans="1:10" s="139" customFormat="1" ht="10.5" customHeight="1">
      <c r="A61" s="111"/>
      <c r="B61" s="133"/>
      <c r="C61" s="146"/>
      <c r="D61" s="8"/>
      <c r="E61" s="7"/>
      <c r="F61" s="123"/>
      <c r="G61" s="137"/>
      <c r="H61" s="138"/>
      <c r="I61" s="138"/>
      <c r="J61" s="138"/>
    </row>
    <row r="62" spans="1:8" s="139" customFormat="1" ht="14.25" customHeight="1">
      <c r="A62" s="111" t="s">
        <v>37</v>
      </c>
      <c r="B62" s="133" t="s">
        <v>43</v>
      </c>
      <c r="C62" s="146"/>
      <c r="D62" s="165"/>
      <c r="E62" s="165"/>
      <c r="F62" s="123"/>
      <c r="G62" s="137"/>
      <c r="H62" s="138"/>
    </row>
    <row r="63" spans="1:8" s="139" customFormat="1" ht="12.75">
      <c r="A63" s="111"/>
      <c r="B63" s="133" t="s">
        <v>44</v>
      </c>
      <c r="C63" s="134"/>
      <c r="D63" s="135"/>
      <c r="E63" s="165"/>
      <c r="F63" s="123"/>
      <c r="G63" s="137"/>
      <c r="H63" s="138"/>
    </row>
    <row r="64" spans="1:15" s="138" customFormat="1" ht="51">
      <c r="A64" s="213"/>
      <c r="B64" s="214" t="s">
        <v>46</v>
      </c>
      <c r="C64" s="141"/>
      <c r="D64" s="142"/>
      <c r="E64" s="141"/>
      <c r="F64" s="215"/>
      <c r="G64" s="216"/>
      <c r="I64" s="343"/>
      <c r="J64" s="343"/>
      <c r="K64" s="343"/>
      <c r="L64" s="343"/>
      <c r="M64" s="343"/>
      <c r="N64" s="343"/>
      <c r="O64" s="343"/>
    </row>
    <row r="65" spans="1:8" s="139" customFormat="1" ht="11.25" customHeight="1">
      <c r="A65" s="111"/>
      <c r="B65" s="159" t="s">
        <v>45</v>
      </c>
      <c r="C65" s="130" t="s">
        <v>2</v>
      </c>
      <c r="D65" s="153">
        <v>312</v>
      </c>
      <c r="E65" s="153">
        <v>0</v>
      </c>
      <c r="F65" s="154">
        <f>D65*E65</f>
        <v>0</v>
      </c>
      <c r="G65" s="137"/>
      <c r="H65" s="138"/>
    </row>
    <row r="66" spans="1:8" s="139" customFormat="1" ht="11.25" customHeight="1">
      <c r="A66" s="111"/>
      <c r="B66" s="133"/>
      <c r="C66" s="146"/>
      <c r="D66" s="165"/>
      <c r="E66" s="165"/>
      <c r="F66" s="123"/>
      <c r="G66" s="137"/>
      <c r="H66" s="138"/>
    </row>
    <row r="67" spans="1:8" s="139" customFormat="1" ht="12.75">
      <c r="A67" s="111" t="s">
        <v>70</v>
      </c>
      <c r="B67" s="199" t="s">
        <v>97</v>
      </c>
      <c r="C67" s="200"/>
      <c r="D67" s="6"/>
      <c r="E67" s="7"/>
      <c r="F67" s="123"/>
      <c r="G67" s="137"/>
      <c r="H67" s="138"/>
    </row>
    <row r="68" spans="1:12" s="139" customFormat="1" ht="89.25">
      <c r="A68" s="111"/>
      <c r="B68" s="128" t="s">
        <v>98</v>
      </c>
      <c r="C68" s="146"/>
      <c r="D68" s="8"/>
      <c r="E68" s="7"/>
      <c r="F68" s="123"/>
      <c r="G68" s="137"/>
      <c r="H68" s="138"/>
      <c r="I68" s="343"/>
      <c r="J68" s="343"/>
      <c r="K68" s="343"/>
      <c r="L68" s="343"/>
    </row>
    <row r="69" spans="1:8" s="139" customFormat="1" ht="11.25" customHeight="1">
      <c r="A69" s="111"/>
      <c r="B69" s="133" t="s">
        <v>15</v>
      </c>
      <c r="C69" s="146"/>
      <c r="D69" s="8"/>
      <c r="E69" s="7"/>
      <c r="F69" s="123"/>
      <c r="G69" s="137"/>
      <c r="H69" s="138"/>
    </row>
    <row r="70" spans="1:8" s="139" customFormat="1" ht="17.25" customHeight="1">
      <c r="A70" s="111"/>
      <c r="B70" s="159" t="s">
        <v>99</v>
      </c>
      <c r="C70" s="130" t="s">
        <v>21</v>
      </c>
      <c r="D70" s="160">
        <v>312</v>
      </c>
      <c r="E70" s="153">
        <v>0</v>
      </c>
      <c r="F70" s="154">
        <f>D70*E70</f>
        <v>0</v>
      </c>
      <c r="G70" s="137"/>
      <c r="H70" s="138"/>
    </row>
    <row r="71" spans="1:10" s="139" customFormat="1" ht="12" customHeight="1">
      <c r="A71" s="111"/>
      <c r="B71" s="133"/>
      <c r="C71" s="146"/>
      <c r="D71" s="8"/>
      <c r="E71" s="7"/>
      <c r="F71" s="123"/>
      <c r="G71" s="137"/>
      <c r="H71" s="198"/>
      <c r="I71" s="138"/>
      <c r="J71" s="138"/>
    </row>
    <row r="72" spans="1:10" s="186" customFormat="1" ht="12.75">
      <c r="A72" s="179"/>
      <c r="B72" s="180" t="s">
        <v>0</v>
      </c>
      <c r="C72" s="181"/>
      <c r="D72" s="182"/>
      <c r="E72" s="183"/>
      <c r="F72" s="217">
        <f>SUM(F52:F71)</f>
        <v>0</v>
      </c>
      <c r="G72" s="137" t="b">
        <v>1</v>
      </c>
      <c r="H72" s="185"/>
      <c r="I72" s="185"/>
      <c r="J72" s="185"/>
    </row>
    <row r="73" spans="1:10" s="139" customFormat="1" ht="10.5" customHeight="1">
      <c r="A73" s="111"/>
      <c r="B73" s="133"/>
      <c r="C73" s="146"/>
      <c r="D73" s="8"/>
      <c r="E73" s="165"/>
      <c r="F73" s="123"/>
      <c r="G73" s="137"/>
      <c r="H73" s="138"/>
      <c r="I73" s="138"/>
      <c r="J73" s="138"/>
    </row>
    <row r="74" spans="1:255" s="139" customFormat="1" ht="15.75" customHeight="1">
      <c r="A74" s="187"/>
      <c r="B74" s="188" t="s">
        <v>47</v>
      </c>
      <c r="C74" s="87"/>
      <c r="D74" s="189"/>
      <c r="E74" s="88"/>
      <c r="F74" s="191"/>
      <c r="G74" s="192" t="b">
        <v>1</v>
      </c>
      <c r="H74" s="193"/>
      <c r="I74" s="193"/>
      <c r="J74" s="193"/>
      <c r="K74" s="194"/>
      <c r="L74" s="194"/>
      <c r="M74" s="194"/>
      <c r="N74" s="194"/>
      <c r="O74" s="194"/>
      <c r="P74" s="194"/>
      <c r="Q74" s="194"/>
      <c r="R74" s="194"/>
      <c r="S74" s="194"/>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4"/>
      <c r="BQ74" s="194"/>
      <c r="BR74" s="194"/>
      <c r="BS74" s="194"/>
      <c r="BT74" s="194"/>
      <c r="BU74" s="194"/>
      <c r="BV74" s="194"/>
      <c r="BW74" s="194"/>
      <c r="BX74" s="194"/>
      <c r="BY74" s="194"/>
      <c r="BZ74" s="194"/>
      <c r="CA74" s="194"/>
      <c r="CB74" s="194"/>
      <c r="CC74" s="194"/>
      <c r="CD74" s="194"/>
      <c r="CE74" s="194"/>
      <c r="CF74" s="194"/>
      <c r="CG74" s="194"/>
      <c r="CH74" s="194"/>
      <c r="CI74" s="194"/>
      <c r="CJ74" s="194"/>
      <c r="CK74" s="194"/>
      <c r="CL74" s="194"/>
      <c r="CM74" s="194"/>
      <c r="CN74" s="194"/>
      <c r="CO74" s="194"/>
      <c r="CP74" s="194"/>
      <c r="CQ74" s="194"/>
      <c r="CR74" s="194"/>
      <c r="CS74" s="194"/>
      <c r="CT74" s="194"/>
      <c r="CU74" s="194"/>
      <c r="CV74" s="194"/>
      <c r="CW74" s="194"/>
      <c r="CX74" s="194"/>
      <c r="CY74" s="194"/>
      <c r="CZ74" s="194"/>
      <c r="DA74" s="194"/>
      <c r="DB74" s="194"/>
      <c r="DC74" s="194"/>
      <c r="DD74" s="194"/>
      <c r="DE74" s="194"/>
      <c r="DF74" s="194"/>
      <c r="DG74" s="194"/>
      <c r="DH74" s="194"/>
      <c r="DI74" s="194"/>
      <c r="DJ74" s="194"/>
      <c r="DK74" s="194"/>
      <c r="DL74" s="194"/>
      <c r="DM74" s="194"/>
      <c r="DN74" s="194"/>
      <c r="DO74" s="194"/>
      <c r="DP74" s="194"/>
      <c r="DQ74" s="194"/>
      <c r="DR74" s="194"/>
      <c r="DS74" s="194"/>
      <c r="DT74" s="194"/>
      <c r="DU74" s="194"/>
      <c r="DV74" s="194"/>
      <c r="DW74" s="194"/>
      <c r="DX74" s="194"/>
      <c r="DY74" s="194"/>
      <c r="DZ74" s="194"/>
      <c r="EA74" s="194"/>
      <c r="EB74" s="194"/>
      <c r="EC74" s="194"/>
      <c r="ED74" s="194"/>
      <c r="EE74" s="194"/>
      <c r="EF74" s="194"/>
      <c r="EG74" s="194"/>
      <c r="EH74" s="194"/>
      <c r="EI74" s="194"/>
      <c r="EJ74" s="194"/>
      <c r="EK74" s="194"/>
      <c r="EL74" s="194"/>
      <c r="EM74" s="194"/>
      <c r="EN74" s="194"/>
      <c r="EO74" s="194"/>
      <c r="EP74" s="194"/>
      <c r="EQ74" s="194"/>
      <c r="ER74" s="194"/>
      <c r="ES74" s="194"/>
      <c r="ET74" s="194"/>
      <c r="EU74" s="194"/>
      <c r="EV74" s="194"/>
      <c r="EW74" s="194"/>
      <c r="EX74" s="194"/>
      <c r="EY74" s="194"/>
      <c r="EZ74" s="194"/>
      <c r="FA74" s="194"/>
      <c r="FB74" s="194"/>
      <c r="FC74" s="194"/>
      <c r="FD74" s="194"/>
      <c r="FE74" s="194"/>
      <c r="FF74" s="194"/>
      <c r="FG74" s="194"/>
      <c r="FH74" s="194"/>
      <c r="FI74" s="194"/>
      <c r="FJ74" s="194"/>
      <c r="FK74" s="194"/>
      <c r="FL74" s="194"/>
      <c r="FM74" s="194"/>
      <c r="FN74" s="194"/>
      <c r="FO74" s="194"/>
      <c r="FP74" s="194"/>
      <c r="FQ74" s="194"/>
      <c r="FR74" s="194"/>
      <c r="FS74" s="194"/>
      <c r="FT74" s="194"/>
      <c r="FU74" s="194"/>
      <c r="FV74" s="194"/>
      <c r="FW74" s="194"/>
      <c r="FX74" s="194"/>
      <c r="FY74" s="194"/>
      <c r="FZ74" s="194"/>
      <c r="GA74" s="194"/>
      <c r="GB74" s="194"/>
      <c r="GC74" s="194"/>
      <c r="GD74" s="194"/>
      <c r="GE74" s="194"/>
      <c r="GF74" s="194"/>
      <c r="GG74" s="194"/>
      <c r="GH74" s="194"/>
      <c r="GI74" s="194"/>
      <c r="GJ74" s="194"/>
      <c r="GK74" s="194"/>
      <c r="GL74" s="194"/>
      <c r="GM74" s="194"/>
      <c r="GN74" s="194"/>
      <c r="GO74" s="194"/>
      <c r="GP74" s="194"/>
      <c r="GQ74" s="194"/>
      <c r="GR74" s="194"/>
      <c r="GS74" s="194"/>
      <c r="GT74" s="194"/>
      <c r="GU74" s="194"/>
      <c r="GV74" s="194"/>
      <c r="GW74" s="194"/>
      <c r="GX74" s="194"/>
      <c r="GY74" s="194"/>
      <c r="GZ74" s="194"/>
      <c r="HA74" s="194"/>
      <c r="HB74" s="194"/>
      <c r="HC74" s="194"/>
      <c r="HD74" s="194"/>
      <c r="HE74" s="194"/>
      <c r="HF74" s="194"/>
      <c r="HG74" s="194"/>
      <c r="HH74" s="194"/>
      <c r="HI74" s="194"/>
      <c r="HJ74" s="194"/>
      <c r="HK74" s="194"/>
      <c r="HL74" s="194"/>
      <c r="HM74" s="194"/>
      <c r="HN74" s="194"/>
      <c r="HO74" s="194"/>
      <c r="HP74" s="194"/>
      <c r="HQ74" s="194"/>
      <c r="HR74" s="194"/>
      <c r="HS74" s="194"/>
      <c r="HT74" s="194"/>
      <c r="HU74" s="194"/>
      <c r="HV74" s="194"/>
      <c r="HW74" s="194"/>
      <c r="HX74" s="194"/>
      <c r="HY74" s="194"/>
      <c r="HZ74" s="194"/>
      <c r="IA74" s="194"/>
      <c r="IB74" s="194"/>
      <c r="IC74" s="194"/>
      <c r="ID74" s="194"/>
      <c r="IE74" s="194"/>
      <c r="IF74" s="194"/>
      <c r="IG74" s="194"/>
      <c r="IH74" s="194"/>
      <c r="II74" s="194"/>
      <c r="IJ74" s="194"/>
      <c r="IK74" s="194"/>
      <c r="IL74" s="194"/>
      <c r="IM74" s="194"/>
      <c r="IN74" s="194"/>
      <c r="IO74" s="194"/>
      <c r="IP74" s="194"/>
      <c r="IQ74" s="194"/>
      <c r="IR74" s="194"/>
      <c r="IS74" s="194"/>
      <c r="IT74" s="194"/>
      <c r="IU74" s="194"/>
    </row>
    <row r="75" spans="1:10" s="139" customFormat="1" ht="12.75">
      <c r="A75" s="218"/>
      <c r="B75" s="219"/>
      <c r="C75" s="141"/>
      <c r="D75" s="8"/>
      <c r="E75" s="165"/>
      <c r="F75" s="123"/>
      <c r="G75" s="137"/>
      <c r="H75" s="138"/>
      <c r="I75" s="138"/>
      <c r="J75" s="138"/>
    </row>
    <row r="76" spans="1:10" s="223" customFormat="1" ht="11.25" customHeight="1">
      <c r="A76" s="220" t="s">
        <v>105</v>
      </c>
      <c r="B76" s="133" t="s">
        <v>174</v>
      </c>
      <c r="C76" s="146"/>
      <c r="D76" s="8"/>
      <c r="E76" s="165"/>
      <c r="F76" s="322"/>
      <c r="G76" s="192"/>
      <c r="H76" s="222"/>
      <c r="I76" s="222"/>
      <c r="J76" s="222"/>
    </row>
    <row r="77" spans="1:10" s="223" customFormat="1" ht="11.25" customHeight="1">
      <c r="A77" s="220"/>
      <c r="B77" s="128" t="s">
        <v>175</v>
      </c>
      <c r="C77" s="212"/>
      <c r="D77" s="147"/>
      <c r="E77" s="165"/>
      <c r="F77" s="322"/>
      <c r="G77" s="192"/>
      <c r="H77" s="222"/>
      <c r="I77" s="222"/>
      <c r="J77" s="222"/>
    </row>
    <row r="78" spans="1:11" s="55" customFormat="1" ht="12.75">
      <c r="A78" s="170"/>
      <c r="B78" s="221" t="s">
        <v>176</v>
      </c>
      <c r="C78" s="134"/>
      <c r="D78" s="6"/>
      <c r="E78" s="165"/>
      <c r="F78" s="322"/>
      <c r="G78" s="175"/>
      <c r="H78" s="138"/>
      <c r="I78" s="352"/>
      <c r="J78" s="352"/>
      <c r="K78" s="352"/>
    </row>
    <row r="79" spans="1:18" s="228" customFormat="1" ht="25.5">
      <c r="A79" s="220"/>
      <c r="B79" s="149" t="s">
        <v>177</v>
      </c>
      <c r="C79" s="146"/>
      <c r="D79" s="8"/>
      <c r="E79" s="165"/>
      <c r="F79" s="322"/>
      <c r="G79" s="192"/>
      <c r="H79" s="222"/>
      <c r="I79" s="341"/>
      <c r="J79" s="341"/>
      <c r="K79" s="341"/>
      <c r="L79" s="341"/>
      <c r="M79" s="341"/>
      <c r="N79" s="341"/>
      <c r="O79" s="223"/>
      <c r="P79" s="223"/>
      <c r="Q79" s="223"/>
      <c r="R79" s="223"/>
    </row>
    <row r="80" spans="1:14" s="223" customFormat="1" ht="38.25">
      <c r="A80" s="220"/>
      <c r="B80" s="149" t="s">
        <v>178</v>
      </c>
      <c r="C80" s="134"/>
      <c r="D80" s="148"/>
      <c r="E80" s="135"/>
      <c r="F80" s="322"/>
      <c r="G80" s="192"/>
      <c r="H80" s="222"/>
      <c r="I80" s="341"/>
      <c r="J80" s="341"/>
      <c r="K80" s="341"/>
      <c r="L80" s="341"/>
      <c r="M80" s="341"/>
      <c r="N80" s="341"/>
    </row>
    <row r="81" spans="1:10" s="223" customFormat="1" ht="25.5">
      <c r="A81" s="220"/>
      <c r="B81" s="323" t="s">
        <v>179</v>
      </c>
      <c r="C81" s="130" t="s">
        <v>21</v>
      </c>
      <c r="D81" s="152">
        <v>156</v>
      </c>
      <c r="E81" s="153">
        <v>0</v>
      </c>
      <c r="F81" s="324">
        <f>D81*E81</f>
        <v>0</v>
      </c>
      <c r="G81" s="192"/>
      <c r="H81" s="222"/>
      <c r="I81" s="227"/>
      <c r="J81" s="227"/>
    </row>
    <row r="82" spans="1:255" s="139" customFormat="1" ht="15" customHeight="1">
      <c r="A82" s="247"/>
      <c r="B82" s="237"/>
      <c r="C82" s="130"/>
      <c r="D82" s="132"/>
      <c r="E82" s="132"/>
      <c r="F82" s="154"/>
      <c r="G82" s="238"/>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239"/>
      <c r="AK82" s="239"/>
      <c r="AL82" s="239"/>
      <c r="AM82" s="239"/>
      <c r="AN82" s="239"/>
      <c r="AO82" s="239"/>
      <c r="AP82" s="239"/>
      <c r="AQ82" s="239"/>
      <c r="AR82" s="239"/>
      <c r="AS82" s="239"/>
      <c r="AT82" s="239"/>
      <c r="AU82" s="239"/>
      <c r="AV82" s="239"/>
      <c r="AW82" s="239"/>
      <c r="AX82" s="239"/>
      <c r="AY82" s="239"/>
      <c r="AZ82" s="239"/>
      <c r="BA82" s="239"/>
      <c r="BB82" s="239"/>
      <c r="BC82" s="239"/>
      <c r="BD82" s="239"/>
      <c r="BE82" s="239"/>
      <c r="BF82" s="239"/>
      <c r="BG82" s="239"/>
      <c r="BH82" s="239"/>
      <c r="BI82" s="239"/>
      <c r="BJ82" s="239"/>
      <c r="BK82" s="239"/>
      <c r="BL82" s="239"/>
      <c r="BM82" s="239"/>
      <c r="BN82" s="239"/>
      <c r="BO82" s="239"/>
      <c r="BP82" s="239"/>
      <c r="BQ82" s="239"/>
      <c r="BR82" s="239"/>
      <c r="BS82" s="239"/>
      <c r="BT82" s="239"/>
      <c r="BU82" s="239"/>
      <c r="BV82" s="239"/>
      <c r="BW82" s="239"/>
      <c r="BX82" s="239"/>
      <c r="BY82" s="239"/>
      <c r="BZ82" s="239"/>
      <c r="CA82" s="239"/>
      <c r="CB82" s="239"/>
      <c r="CC82" s="239"/>
      <c r="CD82" s="239"/>
      <c r="CE82" s="239"/>
      <c r="CF82" s="239"/>
      <c r="CG82" s="239"/>
      <c r="CH82" s="239"/>
      <c r="CI82" s="239"/>
      <c r="CJ82" s="239"/>
      <c r="CK82" s="239"/>
      <c r="CL82" s="239"/>
      <c r="CM82" s="239"/>
      <c r="CN82" s="239"/>
      <c r="CO82" s="239"/>
      <c r="CP82" s="239"/>
      <c r="CQ82" s="239"/>
      <c r="CR82" s="239"/>
      <c r="CS82" s="239"/>
      <c r="CT82" s="239"/>
      <c r="CU82" s="239"/>
      <c r="CV82" s="239"/>
      <c r="CW82" s="239"/>
      <c r="CX82" s="239"/>
      <c r="CY82" s="239"/>
      <c r="CZ82" s="239"/>
      <c r="DA82" s="239"/>
      <c r="DB82" s="239"/>
      <c r="DC82" s="239"/>
      <c r="DD82" s="239"/>
      <c r="DE82" s="239"/>
      <c r="DF82" s="239"/>
      <c r="DG82" s="239"/>
      <c r="DH82" s="239"/>
      <c r="DI82" s="239"/>
      <c r="DJ82" s="239"/>
      <c r="DK82" s="239"/>
      <c r="DL82" s="239"/>
      <c r="DM82" s="239"/>
      <c r="DN82" s="239"/>
      <c r="DO82" s="239"/>
      <c r="DP82" s="239"/>
      <c r="DQ82" s="239"/>
      <c r="DR82" s="239"/>
      <c r="DS82" s="239"/>
      <c r="DT82" s="239"/>
      <c r="DU82" s="239"/>
      <c r="DV82" s="239"/>
      <c r="DW82" s="239"/>
      <c r="DX82" s="239"/>
      <c r="DY82" s="239"/>
      <c r="DZ82" s="239"/>
      <c r="EA82" s="239"/>
      <c r="EB82" s="239"/>
      <c r="EC82" s="239"/>
      <c r="ED82" s="239"/>
      <c r="EE82" s="239"/>
      <c r="EF82" s="239"/>
      <c r="EG82" s="239"/>
      <c r="EH82" s="239"/>
      <c r="EI82" s="239"/>
      <c r="EJ82" s="239"/>
      <c r="EK82" s="239"/>
      <c r="EL82" s="239"/>
      <c r="EM82" s="239"/>
      <c r="EN82" s="239"/>
      <c r="EO82" s="239"/>
      <c r="EP82" s="239"/>
      <c r="EQ82" s="239"/>
      <c r="ER82" s="239"/>
      <c r="ES82" s="239"/>
      <c r="ET82" s="239"/>
      <c r="EU82" s="239"/>
      <c r="EV82" s="239"/>
      <c r="EW82" s="239"/>
      <c r="EX82" s="239"/>
      <c r="EY82" s="239"/>
      <c r="EZ82" s="239"/>
      <c r="FA82" s="239"/>
      <c r="FB82" s="239"/>
      <c r="FC82" s="239"/>
      <c r="FD82" s="239"/>
      <c r="FE82" s="239"/>
      <c r="FF82" s="239"/>
      <c r="FG82" s="239"/>
      <c r="FH82" s="239"/>
      <c r="FI82" s="239"/>
      <c r="FJ82" s="239"/>
      <c r="FK82" s="239"/>
      <c r="FL82" s="239"/>
      <c r="FM82" s="239"/>
      <c r="FN82" s="239"/>
      <c r="FO82" s="239"/>
      <c r="FP82" s="239"/>
      <c r="FQ82" s="239"/>
      <c r="FR82" s="239"/>
      <c r="FS82" s="239"/>
      <c r="FT82" s="239"/>
      <c r="FU82" s="239"/>
      <c r="FV82" s="239"/>
      <c r="FW82" s="239"/>
      <c r="FX82" s="239"/>
      <c r="FY82" s="239"/>
      <c r="FZ82" s="239"/>
      <c r="GA82" s="239"/>
      <c r="GB82" s="239"/>
      <c r="GC82" s="239"/>
      <c r="GD82" s="239"/>
      <c r="GE82" s="239"/>
      <c r="GF82" s="239"/>
      <c r="GG82" s="239"/>
      <c r="GH82" s="239"/>
      <c r="GI82" s="239"/>
      <c r="GJ82" s="239"/>
      <c r="GK82" s="239"/>
      <c r="GL82" s="239"/>
      <c r="GM82" s="239"/>
      <c r="GN82" s="239"/>
      <c r="GO82" s="239"/>
      <c r="GP82" s="239"/>
      <c r="GQ82" s="239"/>
      <c r="GR82" s="239"/>
      <c r="GS82" s="239"/>
      <c r="GT82" s="239"/>
      <c r="GU82" s="239"/>
      <c r="GV82" s="239"/>
      <c r="GW82" s="239"/>
      <c r="GX82" s="239"/>
      <c r="GY82" s="239"/>
      <c r="GZ82" s="239"/>
      <c r="HA82" s="239"/>
      <c r="HB82" s="239"/>
      <c r="HC82" s="239"/>
      <c r="HD82" s="239"/>
      <c r="HE82" s="239"/>
      <c r="HF82" s="239"/>
      <c r="HG82" s="239"/>
      <c r="HH82" s="239"/>
      <c r="HI82" s="239"/>
      <c r="HJ82" s="239"/>
      <c r="HK82" s="239"/>
      <c r="HL82" s="239"/>
      <c r="HM82" s="239"/>
      <c r="HN82" s="239"/>
      <c r="HO82" s="239"/>
      <c r="HP82" s="239"/>
      <c r="HQ82" s="239"/>
      <c r="HR82" s="239"/>
      <c r="HS82" s="239"/>
      <c r="HT82" s="239"/>
      <c r="HU82" s="239"/>
      <c r="HV82" s="239"/>
      <c r="HW82" s="239"/>
      <c r="HX82" s="239"/>
      <c r="HY82" s="239"/>
      <c r="HZ82" s="239"/>
      <c r="IA82" s="239"/>
      <c r="IB82" s="239"/>
      <c r="IC82" s="239"/>
      <c r="ID82" s="239"/>
      <c r="IE82" s="239"/>
      <c r="IF82" s="239"/>
      <c r="IG82" s="239"/>
      <c r="IH82" s="239"/>
      <c r="II82" s="239"/>
      <c r="IJ82" s="239"/>
      <c r="IK82" s="239"/>
      <c r="IL82" s="239"/>
      <c r="IM82" s="239"/>
      <c r="IN82" s="239"/>
      <c r="IO82" s="239"/>
      <c r="IP82" s="239"/>
      <c r="IQ82" s="239"/>
      <c r="IR82" s="239"/>
      <c r="IS82" s="239"/>
      <c r="IT82" s="239"/>
      <c r="IU82" s="239"/>
    </row>
    <row r="83" spans="1:10" s="186" customFormat="1" ht="12.75">
      <c r="A83" s="179"/>
      <c r="B83" s="180" t="s">
        <v>134</v>
      </c>
      <c r="C83" s="181"/>
      <c r="D83" s="182"/>
      <c r="E83" s="183"/>
      <c r="F83" s="217">
        <f>SUM(F77:F82)</f>
        <v>0</v>
      </c>
      <c r="G83" s="137" t="b">
        <v>1</v>
      </c>
      <c r="H83" s="185"/>
      <c r="I83" s="185"/>
      <c r="J83" s="185"/>
    </row>
    <row r="84" spans="1:7" s="185" customFormat="1" ht="12.75">
      <c r="A84" s="241"/>
      <c r="B84" s="242"/>
      <c r="C84" s="243"/>
      <c r="D84" s="244"/>
      <c r="E84" s="245"/>
      <c r="F84" s="246"/>
      <c r="G84" s="216"/>
    </row>
    <row r="85" spans="1:10" s="139" customFormat="1" ht="12.75">
      <c r="A85" s="187"/>
      <c r="B85" s="188" t="s">
        <v>14</v>
      </c>
      <c r="C85" s="87"/>
      <c r="D85" s="189"/>
      <c r="E85" s="88"/>
      <c r="F85" s="191"/>
      <c r="G85" s="137"/>
      <c r="H85" s="138"/>
      <c r="I85" s="138"/>
      <c r="J85" s="138"/>
    </row>
    <row r="86" spans="1:10" s="139" customFormat="1" ht="11.25" customHeight="1">
      <c r="A86" s="247"/>
      <c r="B86" s="248"/>
      <c r="C86" s="83"/>
      <c r="D86" s="249"/>
      <c r="E86" s="84"/>
      <c r="F86" s="250"/>
      <c r="G86" s="137"/>
      <c r="H86" s="138"/>
      <c r="I86" s="138"/>
      <c r="J86" s="138"/>
    </row>
    <row r="87" spans="1:10" s="139" customFormat="1" ht="12.75">
      <c r="A87" s="111"/>
      <c r="B87" s="221" t="s">
        <v>62</v>
      </c>
      <c r="C87" s="134"/>
      <c r="D87" s="6"/>
      <c r="E87" s="165"/>
      <c r="F87" s="123"/>
      <c r="G87" s="137"/>
      <c r="H87" s="138"/>
      <c r="I87" s="138"/>
      <c r="J87" s="138"/>
    </row>
    <row r="88" spans="1:14" s="139" customFormat="1" ht="63.75" customHeight="1">
      <c r="A88" s="140"/>
      <c r="B88" s="128" t="s">
        <v>65</v>
      </c>
      <c r="C88" s="146"/>
      <c r="D88" s="8"/>
      <c r="E88" s="165"/>
      <c r="F88" s="123"/>
      <c r="G88" s="137"/>
      <c r="H88" s="138"/>
      <c r="I88" s="341"/>
      <c r="J88" s="341"/>
      <c r="K88" s="341"/>
      <c r="L88" s="341"/>
      <c r="M88" s="341"/>
      <c r="N88" s="341"/>
    </row>
    <row r="89" spans="1:10" s="139" customFormat="1" ht="12.75">
      <c r="A89" s="140"/>
      <c r="B89" s="128" t="s">
        <v>15</v>
      </c>
      <c r="C89" s="146"/>
      <c r="D89" s="8"/>
      <c r="E89" s="165"/>
      <c r="F89" s="123"/>
      <c r="G89" s="137"/>
      <c r="H89" s="138"/>
      <c r="I89" s="138"/>
      <c r="J89" s="138"/>
    </row>
    <row r="90" spans="1:10" s="139" customFormat="1" ht="12.75">
      <c r="A90" s="111"/>
      <c r="B90" s="128" t="s">
        <v>63</v>
      </c>
      <c r="C90" s="146"/>
      <c r="D90" s="8"/>
      <c r="E90" s="165"/>
      <c r="F90" s="123"/>
      <c r="G90" s="137"/>
      <c r="H90" s="138"/>
      <c r="I90" s="138"/>
      <c r="J90" s="138"/>
    </row>
    <row r="91" spans="1:10" s="139" customFormat="1" ht="25.5">
      <c r="A91" s="251" t="s">
        <v>123</v>
      </c>
      <c r="B91" s="151" t="s">
        <v>133</v>
      </c>
      <c r="C91" s="130" t="s">
        <v>129</v>
      </c>
      <c r="D91" s="252">
        <v>220</v>
      </c>
      <c r="E91" s="153">
        <v>0</v>
      </c>
      <c r="F91" s="154">
        <f>D91*E91</f>
        <v>0</v>
      </c>
      <c r="G91" s="137"/>
      <c r="H91" s="138"/>
      <c r="I91" s="138"/>
      <c r="J91" s="138"/>
    </row>
    <row r="92" spans="1:10" s="139" customFormat="1" ht="12.75">
      <c r="A92" s="251"/>
      <c r="B92" s="128"/>
      <c r="C92" s="146"/>
      <c r="D92" s="253"/>
      <c r="E92" s="165"/>
      <c r="F92" s="123"/>
      <c r="G92" s="137"/>
      <c r="H92" s="138"/>
      <c r="I92" s="138"/>
      <c r="J92" s="138"/>
    </row>
    <row r="93" spans="1:10" s="139" customFormat="1" ht="15" customHeight="1">
      <c r="A93" s="111" t="s">
        <v>52</v>
      </c>
      <c r="B93" s="254" t="s">
        <v>117</v>
      </c>
      <c r="C93" s="146"/>
      <c r="D93" s="142"/>
      <c r="E93" s="142"/>
      <c r="F93" s="255"/>
      <c r="G93" s="137" t="e">
        <f>OR(#REF!&lt;&gt;0)</f>
        <v>#REF!</v>
      </c>
      <c r="H93" s="138"/>
      <c r="I93" s="138"/>
      <c r="J93" s="138"/>
    </row>
    <row r="94" spans="1:10" s="139" customFormat="1" ht="38.25">
      <c r="A94" s="140"/>
      <c r="B94" s="256" t="s">
        <v>118</v>
      </c>
      <c r="C94" s="142"/>
      <c r="D94" s="142"/>
      <c r="E94" s="142"/>
      <c r="F94" s="255"/>
      <c r="G94" s="137" t="e">
        <f>OR(#REF!&lt;&gt;0)</f>
        <v>#REF!</v>
      </c>
      <c r="H94" s="138"/>
      <c r="I94" s="138"/>
      <c r="J94" s="138"/>
    </row>
    <row r="95" spans="1:10" s="139" customFormat="1" ht="102">
      <c r="A95" s="140"/>
      <c r="B95" s="256" t="s">
        <v>119</v>
      </c>
      <c r="C95" s="142"/>
      <c r="D95" s="142"/>
      <c r="E95" s="142"/>
      <c r="F95" s="255"/>
      <c r="G95" s="137" t="e">
        <f>OR(#REF!&lt;&gt;0)</f>
        <v>#REF!</v>
      </c>
      <c r="H95" s="138"/>
      <c r="I95" s="138"/>
      <c r="J95" s="138"/>
    </row>
    <row r="96" spans="1:14" s="139" customFormat="1" ht="18" customHeight="1">
      <c r="A96" s="111"/>
      <c r="B96" s="256" t="s">
        <v>120</v>
      </c>
      <c r="C96" s="142"/>
      <c r="D96" s="142"/>
      <c r="E96" s="142"/>
      <c r="F96" s="255"/>
      <c r="G96" s="137"/>
      <c r="H96" s="138"/>
      <c r="I96" s="342"/>
      <c r="J96" s="342"/>
      <c r="K96" s="342"/>
      <c r="L96" s="342"/>
      <c r="M96" s="342"/>
      <c r="N96" s="342"/>
    </row>
    <row r="97" spans="1:14" s="139" customFormat="1" ht="12.75">
      <c r="A97" s="111"/>
      <c r="B97" s="256"/>
      <c r="C97" s="142"/>
      <c r="D97" s="142"/>
      <c r="E97" s="142"/>
      <c r="F97" s="255"/>
      <c r="G97" s="137"/>
      <c r="H97" s="138"/>
      <c r="I97" s="342"/>
      <c r="J97" s="342"/>
      <c r="K97" s="342"/>
      <c r="L97" s="342"/>
      <c r="M97" s="342"/>
      <c r="N97" s="342"/>
    </row>
    <row r="98" spans="1:14" s="139" customFormat="1" ht="12.75" customHeight="1">
      <c r="A98" s="111"/>
      <c r="B98" s="256" t="s">
        <v>121</v>
      </c>
      <c r="C98" s="142"/>
      <c r="D98" s="142"/>
      <c r="E98" s="142"/>
      <c r="F98" s="255"/>
      <c r="G98" s="137"/>
      <c r="H98" s="138"/>
      <c r="I98" s="342"/>
      <c r="J98" s="342"/>
      <c r="K98" s="342"/>
      <c r="L98" s="342"/>
      <c r="M98" s="342"/>
      <c r="N98" s="342"/>
    </row>
    <row r="99" spans="1:14" s="139" customFormat="1" ht="11.25" customHeight="1">
      <c r="A99" s="111"/>
      <c r="B99" s="257" t="s">
        <v>122</v>
      </c>
      <c r="C99" s="204" t="s">
        <v>74</v>
      </c>
      <c r="D99" s="258">
        <v>715</v>
      </c>
      <c r="E99" s="258">
        <v>0</v>
      </c>
      <c r="F99" s="259">
        <f>D99*E99</f>
        <v>0</v>
      </c>
      <c r="G99" s="137"/>
      <c r="H99" s="138"/>
      <c r="I99" s="342"/>
      <c r="J99" s="342"/>
      <c r="K99" s="342"/>
      <c r="L99" s="342"/>
      <c r="M99" s="342"/>
      <c r="N99" s="342"/>
    </row>
    <row r="100" spans="1:10" s="139" customFormat="1" ht="12.75">
      <c r="A100" s="111"/>
      <c r="B100" s="260"/>
      <c r="C100" s="146"/>
      <c r="D100" s="8"/>
      <c r="E100" s="165"/>
      <c r="F100" s="123"/>
      <c r="G100" s="137"/>
      <c r="H100" s="138"/>
      <c r="I100" s="138"/>
      <c r="J100" s="138"/>
    </row>
    <row r="101" spans="1:10" s="139" customFormat="1" ht="12.75">
      <c r="A101" s="179"/>
      <c r="B101" s="180" t="s">
        <v>51</v>
      </c>
      <c r="C101" s="181"/>
      <c r="D101" s="182"/>
      <c r="E101" s="183"/>
      <c r="F101" s="275">
        <f>SUM(F88:F100)</f>
        <v>0</v>
      </c>
      <c r="G101" s="137" t="e">
        <f>OR(#REF!&lt;&gt;0)</f>
        <v>#REF!</v>
      </c>
      <c r="H101" s="138"/>
      <c r="I101" s="138"/>
      <c r="J101" s="138"/>
    </row>
    <row r="102" spans="1:10" s="55" customFormat="1" ht="12.75">
      <c r="A102" s="308"/>
      <c r="B102" s="145"/>
      <c r="C102" s="171"/>
      <c r="D102" s="172"/>
      <c r="E102" s="173"/>
      <c r="F102" s="174"/>
      <c r="G102" s="175"/>
      <c r="H102" s="138"/>
      <c r="I102" s="97"/>
      <c r="J102" s="97"/>
    </row>
    <row r="103" spans="1:6" ht="12.75">
      <c r="A103" s="286"/>
      <c r="B103" s="127" t="s">
        <v>139</v>
      </c>
      <c r="C103" s="287"/>
      <c r="D103" s="288"/>
      <c r="E103" s="289"/>
      <c r="F103" s="290"/>
    </row>
    <row r="104" spans="1:6" ht="12.75">
      <c r="A104" s="170"/>
      <c r="B104" s="233"/>
      <c r="C104" s="141"/>
      <c r="D104" s="203"/>
      <c r="E104" s="291"/>
      <c r="F104" s="143"/>
    </row>
    <row r="105" spans="1:6" ht="12.75">
      <c r="A105" s="170"/>
      <c r="B105" s="306" t="s">
        <v>140</v>
      </c>
      <c r="C105" s="146"/>
      <c r="D105" s="165"/>
      <c r="E105" s="142"/>
      <c r="F105" s="292"/>
    </row>
    <row r="106" spans="1:6" ht="76.5">
      <c r="A106" s="170"/>
      <c r="B106" s="113" t="s">
        <v>141</v>
      </c>
      <c r="C106" s="146"/>
      <c r="D106" s="165"/>
      <c r="E106" s="142"/>
      <c r="F106" s="292"/>
    </row>
    <row r="107" spans="1:6" ht="165.75">
      <c r="A107" s="170"/>
      <c r="B107" s="113" t="s">
        <v>142</v>
      </c>
      <c r="C107" s="146"/>
      <c r="D107" s="165"/>
      <c r="E107" s="142"/>
      <c r="F107" s="292"/>
    </row>
    <row r="108" spans="1:6" ht="12.75">
      <c r="A108" s="170"/>
      <c r="B108" s="113"/>
      <c r="C108" s="146"/>
      <c r="D108" s="165"/>
      <c r="E108" s="142"/>
      <c r="F108" s="292"/>
    </row>
    <row r="109" spans="1:6" ht="12.75">
      <c r="A109" s="170"/>
      <c r="B109" s="306" t="s">
        <v>143</v>
      </c>
      <c r="C109" s="146"/>
      <c r="D109" s="142"/>
      <c r="E109" s="142"/>
      <c r="F109" s="292"/>
    </row>
    <row r="110" spans="1:6" ht="127.5">
      <c r="A110" s="170"/>
      <c r="B110" s="113" t="s">
        <v>144</v>
      </c>
      <c r="C110" s="146"/>
      <c r="D110" s="142"/>
      <c r="E110" s="142"/>
      <c r="F110" s="292"/>
    </row>
    <row r="111" spans="1:6" ht="12.75">
      <c r="A111" s="170"/>
      <c r="B111" s="113" t="s">
        <v>15</v>
      </c>
      <c r="C111" s="146"/>
      <c r="D111" s="142"/>
      <c r="E111" s="142"/>
      <c r="F111" s="292"/>
    </row>
    <row r="112" spans="1:6" ht="12.75">
      <c r="A112" s="170"/>
      <c r="B112" s="113"/>
      <c r="C112" s="146"/>
      <c r="D112" s="142"/>
      <c r="E112" s="142"/>
      <c r="F112" s="292"/>
    </row>
    <row r="113" spans="1:6" ht="12.75">
      <c r="A113" s="170" t="s">
        <v>145</v>
      </c>
      <c r="B113" s="293" t="s">
        <v>168</v>
      </c>
      <c r="C113" s="130" t="s">
        <v>20</v>
      </c>
      <c r="D113" s="132">
        <v>1</v>
      </c>
      <c r="E113" s="294">
        <v>0</v>
      </c>
      <c r="F113" s="154">
        <f>D113*E113</f>
        <v>0</v>
      </c>
    </row>
    <row r="114" spans="1:6" ht="12.75">
      <c r="A114" s="170"/>
      <c r="B114" s="113"/>
      <c r="C114" s="146"/>
      <c r="D114" s="142"/>
      <c r="E114" s="142"/>
      <c r="F114" s="292"/>
    </row>
    <row r="115" spans="1:6" ht="12.75">
      <c r="A115" s="170"/>
      <c r="B115" s="306" t="s">
        <v>150</v>
      </c>
      <c r="C115" s="146"/>
      <c r="D115" s="142"/>
      <c r="E115" s="142"/>
      <c r="F115" s="292"/>
    </row>
    <row r="116" spans="1:6" ht="127.5">
      <c r="A116" s="170"/>
      <c r="B116" s="113" t="s">
        <v>151</v>
      </c>
      <c r="C116" s="146"/>
      <c r="D116" s="142"/>
      <c r="E116" s="142"/>
      <c r="F116" s="292"/>
    </row>
    <row r="117" spans="1:6" ht="12.75">
      <c r="A117" s="170"/>
      <c r="B117" s="113"/>
      <c r="C117" s="146"/>
      <c r="D117" s="142"/>
      <c r="E117" s="142"/>
      <c r="F117" s="292"/>
    </row>
    <row r="118" spans="1:6" ht="12.75">
      <c r="A118" s="170"/>
      <c r="B118" s="306" t="s">
        <v>152</v>
      </c>
      <c r="C118" s="146"/>
      <c r="D118" s="142"/>
      <c r="E118" s="142"/>
      <c r="F118" s="292"/>
    </row>
    <row r="119" spans="1:6" ht="51">
      <c r="A119" s="170"/>
      <c r="B119" s="113" t="s">
        <v>153</v>
      </c>
      <c r="C119" s="146"/>
      <c r="D119" s="142"/>
      <c r="E119" s="142"/>
      <c r="F119" s="292"/>
    </row>
    <row r="120" spans="1:6" ht="12.75">
      <c r="A120" s="170"/>
      <c r="B120" s="306" t="s">
        <v>154</v>
      </c>
      <c r="C120" s="146"/>
      <c r="D120" s="142"/>
      <c r="E120" s="142"/>
      <c r="F120" s="292"/>
    </row>
    <row r="121" spans="1:6" ht="12.75">
      <c r="A121" s="170"/>
      <c r="B121" s="113" t="s">
        <v>15</v>
      </c>
      <c r="C121" s="146"/>
      <c r="D121" s="142"/>
      <c r="E121" s="142"/>
      <c r="F121" s="292"/>
    </row>
    <row r="122" spans="1:6" ht="12.75">
      <c r="A122" s="170" t="s">
        <v>148</v>
      </c>
      <c r="B122" s="295" t="s">
        <v>156</v>
      </c>
      <c r="C122" s="130" t="s">
        <v>157</v>
      </c>
      <c r="D122" s="132">
        <v>3</v>
      </c>
      <c r="E122" s="132">
        <v>0</v>
      </c>
      <c r="F122" s="154">
        <f>D122*E122</f>
        <v>0</v>
      </c>
    </row>
    <row r="123" spans="1:6" ht="12.75">
      <c r="A123" s="170"/>
      <c r="B123" s="296"/>
      <c r="C123" s="297"/>
      <c r="D123" s="298"/>
      <c r="E123" s="299"/>
      <c r="F123" s="300"/>
    </row>
    <row r="124" spans="1:6" ht="12.75">
      <c r="A124" s="304"/>
      <c r="B124" s="180" t="s">
        <v>165</v>
      </c>
      <c r="C124" s="305"/>
      <c r="D124" s="183"/>
      <c r="E124" s="183"/>
      <c r="F124" s="217">
        <f>SUM(F106:F123)</f>
        <v>0</v>
      </c>
    </row>
    <row r="125" spans="1:8" s="30" customFormat="1" ht="12.75">
      <c r="A125" s="220"/>
      <c r="B125" s="310"/>
      <c r="C125" s="311"/>
      <c r="D125" s="80"/>
      <c r="E125" s="80"/>
      <c r="F125" s="312"/>
      <c r="G125" s="110"/>
      <c r="H125" s="29"/>
    </row>
    <row r="126" spans="1:8" s="30" customFormat="1" ht="19.5" customHeight="1">
      <c r="A126" s="344" t="s">
        <v>181</v>
      </c>
      <c r="B126" s="344"/>
      <c r="C126" s="344"/>
      <c r="D126" s="344"/>
      <c r="E126" s="344"/>
      <c r="F126" s="344"/>
      <c r="G126" s="110"/>
      <c r="H126" s="29"/>
    </row>
    <row r="127" spans="1:10" s="55" customFormat="1" ht="17.25" customHeight="1" thickBot="1">
      <c r="A127" s="345" t="s">
        <v>171</v>
      </c>
      <c r="B127" s="345"/>
      <c r="C127" s="345"/>
      <c r="D127" s="345"/>
      <c r="E127" s="345"/>
      <c r="F127" s="345"/>
      <c r="G127" s="175"/>
      <c r="H127" s="138"/>
      <c r="I127" s="97"/>
      <c r="J127" s="97"/>
    </row>
    <row r="128" spans="1:10" s="97" customFormat="1" ht="17.25" customHeight="1" thickBot="1">
      <c r="A128" s="321"/>
      <c r="B128" s="103" t="s">
        <v>182</v>
      </c>
      <c r="C128" s="261"/>
      <c r="D128" s="261"/>
      <c r="E128" s="261"/>
      <c r="F128" s="321"/>
      <c r="G128" s="262"/>
      <c r="H128" s="138"/>
      <c r="I128" s="263"/>
      <c r="J128" s="263"/>
    </row>
    <row r="129" spans="1:10" s="64" customFormat="1" ht="40.5" customHeight="1" thickBot="1">
      <c r="A129" s="264" t="s">
        <v>27</v>
      </c>
      <c r="B129" s="265" t="s">
        <v>19</v>
      </c>
      <c r="C129" s="266" t="s">
        <v>28</v>
      </c>
      <c r="D129" s="267" t="s">
        <v>29</v>
      </c>
      <c r="E129" s="268" t="s">
        <v>30</v>
      </c>
      <c r="F129" s="269" t="s">
        <v>31</v>
      </c>
      <c r="G129" s="175" t="b">
        <v>1</v>
      </c>
      <c r="H129" s="230" t="s">
        <v>26</v>
      </c>
      <c r="I129" s="270"/>
      <c r="J129" s="270"/>
    </row>
    <row r="130" spans="1:8" s="270" customFormat="1" ht="15" customHeight="1">
      <c r="A130" s="271"/>
      <c r="B130" s="89"/>
      <c r="C130" s="230"/>
      <c r="D130" s="272"/>
      <c r="E130" s="231"/>
      <c r="F130" s="273"/>
      <c r="G130" s="262"/>
      <c r="H130" s="230"/>
    </row>
    <row r="131" spans="1:8" s="25" customFormat="1" ht="15">
      <c r="A131" s="111"/>
      <c r="B131" s="112" t="s">
        <v>82</v>
      </c>
      <c r="C131" s="107"/>
      <c r="D131" s="108"/>
      <c r="E131" s="109"/>
      <c r="F131" s="119"/>
      <c r="G131" s="110"/>
      <c r="H131" s="24"/>
    </row>
    <row r="132" spans="1:8" s="25" customFormat="1" ht="14.25">
      <c r="A132" s="111"/>
      <c r="B132" s="113"/>
      <c r="C132" s="107"/>
      <c r="D132" s="108"/>
      <c r="E132" s="109"/>
      <c r="F132" s="119"/>
      <c r="G132" s="110"/>
      <c r="H132" s="24"/>
    </row>
    <row r="133" spans="1:8" s="25" customFormat="1" ht="102">
      <c r="A133" s="114" t="s">
        <v>83</v>
      </c>
      <c r="B133" s="115" t="s">
        <v>85</v>
      </c>
      <c r="C133" s="107"/>
      <c r="D133" s="108"/>
      <c r="E133" s="109"/>
      <c r="F133" s="119"/>
      <c r="G133" s="110"/>
      <c r="H133" s="24"/>
    </row>
    <row r="134" spans="1:8" s="25" customFormat="1" ht="102">
      <c r="A134" s="114" t="s">
        <v>84</v>
      </c>
      <c r="B134" s="115" t="s">
        <v>124</v>
      </c>
      <c r="C134" s="107"/>
      <c r="D134" s="108"/>
      <c r="E134" s="109"/>
      <c r="F134" s="119"/>
      <c r="G134" s="110"/>
      <c r="H134" s="24"/>
    </row>
    <row r="135" spans="1:8" s="25" customFormat="1" ht="51">
      <c r="A135" s="114" t="s">
        <v>86</v>
      </c>
      <c r="B135" s="115" t="s">
        <v>87</v>
      </c>
      <c r="C135" s="107"/>
      <c r="D135" s="108"/>
      <c r="E135" s="109"/>
      <c r="F135" s="119"/>
      <c r="G135" s="110"/>
      <c r="H135" s="24"/>
    </row>
    <row r="136" spans="1:8" s="25" customFormat="1" ht="38.25">
      <c r="A136" s="114" t="s">
        <v>195</v>
      </c>
      <c r="B136" s="115" t="s">
        <v>88</v>
      </c>
      <c r="C136" s="107"/>
      <c r="D136" s="108"/>
      <c r="E136" s="109"/>
      <c r="F136" s="119"/>
      <c r="G136" s="110"/>
      <c r="H136" s="24"/>
    </row>
    <row r="137" spans="1:6" ht="11.25">
      <c r="A137" s="27"/>
      <c r="B137" s="28"/>
      <c r="C137" s="1"/>
      <c r="D137" s="2"/>
      <c r="E137" s="3"/>
      <c r="F137" s="120"/>
    </row>
    <row r="138" spans="1:10" s="39" customFormat="1" ht="11.25">
      <c r="A138" s="32"/>
      <c r="B138" s="33" t="s">
        <v>4</v>
      </c>
      <c r="C138" s="34"/>
      <c r="D138" s="35"/>
      <c r="E138" s="36"/>
      <c r="F138" s="121"/>
      <c r="G138" s="37" t="b">
        <v>1</v>
      </c>
      <c r="H138" s="38"/>
      <c r="I138" s="38"/>
      <c r="J138" s="38"/>
    </row>
    <row r="139" spans="1:10" s="45" customFormat="1" ht="11.25">
      <c r="A139" s="40"/>
      <c r="B139" s="41"/>
      <c r="C139" s="4"/>
      <c r="D139" s="42"/>
      <c r="E139" s="43"/>
      <c r="F139" s="122"/>
      <c r="G139" s="44"/>
      <c r="H139" s="29"/>
      <c r="I139" s="29"/>
      <c r="J139" s="29"/>
    </row>
    <row r="140" spans="1:8" s="139" customFormat="1" ht="12.75">
      <c r="A140" s="111"/>
      <c r="B140" s="133" t="s">
        <v>78</v>
      </c>
      <c r="C140" s="134"/>
      <c r="D140" s="135"/>
      <c r="E140" s="136"/>
      <c r="F140" s="123"/>
      <c r="G140" s="137"/>
      <c r="H140" s="138"/>
    </row>
    <row r="141" spans="1:8" s="139" customFormat="1" ht="12.75">
      <c r="A141" s="111"/>
      <c r="B141" s="133" t="s">
        <v>79</v>
      </c>
      <c r="C141" s="134"/>
      <c r="D141" s="135"/>
      <c r="E141" s="136"/>
      <c r="F141" s="123"/>
      <c r="G141" s="137" t="b">
        <f>OR(D144&lt;&gt;0)</f>
        <v>1</v>
      </c>
      <c r="H141" s="138"/>
    </row>
    <row r="142" spans="1:18" s="139" customFormat="1" ht="76.5">
      <c r="A142" s="140"/>
      <c r="B142" s="128" t="s">
        <v>125</v>
      </c>
      <c r="C142" s="141"/>
      <c r="D142" s="142"/>
      <c r="E142" s="142"/>
      <c r="F142" s="143"/>
      <c r="G142" s="137" t="b">
        <f>OR(D144&lt;&gt;0)</f>
        <v>1</v>
      </c>
      <c r="H142" s="138"/>
      <c r="I142" s="342"/>
      <c r="J142" s="342"/>
      <c r="K142" s="342"/>
      <c r="L142" s="342"/>
      <c r="M142" s="342"/>
      <c r="N142" s="342"/>
      <c r="O142" s="342"/>
      <c r="P142" s="342"/>
      <c r="Q142" s="342"/>
      <c r="R142" s="342"/>
    </row>
    <row r="143" spans="1:18" s="139" customFormat="1" ht="18" customHeight="1">
      <c r="A143" s="140" t="s">
        <v>80</v>
      </c>
      <c r="B143" s="129" t="s">
        <v>126</v>
      </c>
      <c r="C143" s="130" t="s">
        <v>81</v>
      </c>
      <c r="D143" s="131">
        <v>0.163</v>
      </c>
      <c r="E143" s="132">
        <v>0</v>
      </c>
      <c r="F143" s="154">
        <f>D143*E143</f>
        <v>0</v>
      </c>
      <c r="G143" s="137"/>
      <c r="H143" s="138"/>
      <c r="I143" s="144"/>
      <c r="J143" s="144"/>
      <c r="K143" s="144"/>
      <c r="L143" s="144"/>
      <c r="M143" s="144"/>
      <c r="N143" s="144"/>
      <c r="O143" s="144"/>
      <c r="P143" s="144"/>
      <c r="Q143" s="144"/>
      <c r="R143" s="144"/>
    </row>
    <row r="144" spans="1:8" s="139" customFormat="1" ht="12.75">
      <c r="A144" s="111" t="s">
        <v>41</v>
      </c>
      <c r="B144" s="129" t="s">
        <v>127</v>
      </c>
      <c r="C144" s="130" t="s">
        <v>81</v>
      </c>
      <c r="D144" s="131">
        <v>0.163</v>
      </c>
      <c r="E144" s="132">
        <v>0</v>
      </c>
      <c r="F144" s="154">
        <f>D144*E144</f>
        <v>0</v>
      </c>
      <c r="G144" s="137" t="b">
        <f>OR(D144&lt;&gt;0)</f>
        <v>1</v>
      </c>
      <c r="H144" s="138"/>
    </row>
    <row r="145" spans="1:10" s="139" customFormat="1" ht="12.75">
      <c r="A145" s="111"/>
      <c r="B145" s="145"/>
      <c r="C145" s="146"/>
      <c r="D145" s="147"/>
      <c r="E145" s="7"/>
      <c r="F145" s="123"/>
      <c r="G145" s="137"/>
      <c r="H145" s="138"/>
      <c r="I145" s="138"/>
      <c r="J145" s="138"/>
    </row>
    <row r="146" spans="1:10" s="139" customFormat="1" ht="13.5" customHeight="1">
      <c r="A146" s="111"/>
      <c r="B146" s="133" t="s">
        <v>25</v>
      </c>
      <c r="C146" s="146"/>
      <c r="D146" s="147"/>
      <c r="E146" s="7"/>
      <c r="F146" s="123"/>
      <c r="G146" s="137"/>
      <c r="H146" s="138"/>
      <c r="I146" s="138"/>
      <c r="J146" s="138"/>
    </row>
    <row r="147" spans="1:10" s="139" customFormat="1" ht="12.75">
      <c r="A147" s="111"/>
      <c r="B147" s="133" t="s">
        <v>42</v>
      </c>
      <c r="C147" s="134"/>
      <c r="D147" s="148"/>
      <c r="E147" s="7"/>
      <c r="F147" s="123"/>
      <c r="G147" s="137" t="e">
        <f>OR(#REF!&lt;&gt;0)</f>
        <v>#REF!</v>
      </c>
      <c r="H147" s="138"/>
      <c r="I147" s="138"/>
      <c r="J147" s="138"/>
    </row>
    <row r="148" spans="1:14" s="139" customFormat="1" ht="138.75" customHeight="1">
      <c r="A148" s="111"/>
      <c r="B148" s="149" t="s">
        <v>191</v>
      </c>
      <c r="C148" s="146"/>
      <c r="D148" s="147"/>
      <c r="E148" s="7"/>
      <c r="F148" s="123"/>
      <c r="G148" s="137" t="e">
        <f>OR(#REF!&lt;&gt;0)</f>
        <v>#REF!</v>
      </c>
      <c r="H148" s="138"/>
      <c r="I148" s="341"/>
      <c r="J148" s="347"/>
      <c r="K148" s="347"/>
      <c r="L148" s="347"/>
      <c r="M148" s="347"/>
      <c r="N148" s="347"/>
    </row>
    <row r="149" spans="1:14" s="139" customFormat="1" ht="13.5" customHeight="1">
      <c r="A149" s="111"/>
      <c r="B149" s="150" t="s">
        <v>15</v>
      </c>
      <c r="C149" s="146"/>
      <c r="D149" s="147"/>
      <c r="E149" s="7"/>
      <c r="F149" s="123"/>
      <c r="G149" s="137"/>
      <c r="H149" s="138"/>
      <c r="I149" s="341"/>
      <c r="J149" s="341"/>
      <c r="K149" s="341"/>
      <c r="L149" s="341"/>
      <c r="M149" s="341"/>
      <c r="N149" s="341"/>
    </row>
    <row r="150" spans="1:14" s="139" customFormat="1" ht="13.5" customHeight="1">
      <c r="A150" s="111" t="s">
        <v>17</v>
      </c>
      <c r="B150" s="151" t="s">
        <v>53</v>
      </c>
      <c r="C150" s="130" t="s">
        <v>128</v>
      </c>
      <c r="D150" s="152">
        <v>10</v>
      </c>
      <c r="E150" s="153">
        <v>0</v>
      </c>
      <c r="F150" s="154">
        <f>D150*E150</f>
        <v>0</v>
      </c>
      <c r="G150" s="137"/>
      <c r="H150" s="138"/>
      <c r="I150" s="341"/>
      <c r="J150" s="341"/>
      <c r="K150" s="341"/>
      <c r="L150" s="341"/>
      <c r="M150" s="341"/>
      <c r="N150" s="341"/>
    </row>
    <row r="151" spans="1:14" s="139" customFormat="1" ht="12.75">
      <c r="A151" s="111" t="s">
        <v>18</v>
      </c>
      <c r="B151" s="155" t="s">
        <v>89</v>
      </c>
      <c r="C151" s="156" t="s">
        <v>20</v>
      </c>
      <c r="D151" s="157">
        <v>2</v>
      </c>
      <c r="E151" s="157">
        <v>0</v>
      </c>
      <c r="F151" s="158">
        <f>D151*E151</f>
        <v>0</v>
      </c>
      <c r="G151" s="137"/>
      <c r="H151" s="138"/>
      <c r="I151" s="341"/>
      <c r="J151" s="341"/>
      <c r="K151" s="341"/>
      <c r="L151" s="341"/>
      <c r="M151" s="341"/>
      <c r="N151" s="341"/>
    </row>
    <row r="152" spans="1:10" s="139" customFormat="1" ht="12.75">
      <c r="A152" s="111"/>
      <c r="B152" s="145"/>
      <c r="C152" s="146"/>
      <c r="D152" s="147"/>
      <c r="E152" s="7"/>
      <c r="F152" s="123"/>
      <c r="G152" s="137"/>
      <c r="H152" s="138"/>
      <c r="I152" s="138"/>
      <c r="J152" s="138"/>
    </row>
    <row r="153" spans="1:10" s="139" customFormat="1" ht="38.25">
      <c r="A153" s="111"/>
      <c r="B153" s="133" t="s">
        <v>32</v>
      </c>
      <c r="C153" s="134"/>
      <c r="D153" s="148"/>
      <c r="E153" s="7"/>
      <c r="F153" s="123"/>
      <c r="G153" s="137" t="b">
        <f>OR(D156&lt;&gt;0)</f>
        <v>0</v>
      </c>
      <c r="H153" s="138"/>
      <c r="I153" s="138"/>
      <c r="J153" s="138"/>
    </row>
    <row r="154" spans="1:10" s="139" customFormat="1" ht="76.5">
      <c r="A154" s="140"/>
      <c r="B154" s="128" t="s">
        <v>58</v>
      </c>
      <c r="C154" s="146"/>
      <c r="D154" s="147"/>
      <c r="E154" s="7"/>
      <c r="F154" s="123"/>
      <c r="G154" s="137"/>
      <c r="H154" s="138"/>
      <c r="I154" s="138"/>
      <c r="J154" s="138"/>
    </row>
    <row r="155" spans="1:14" s="139" customFormat="1" ht="11.25" customHeight="1">
      <c r="A155" s="140"/>
      <c r="B155" s="128"/>
      <c r="C155" s="146"/>
      <c r="D155" s="147"/>
      <c r="E155" s="7"/>
      <c r="F155" s="123"/>
      <c r="G155" s="137"/>
      <c r="H155" s="138"/>
      <c r="I155" s="341"/>
      <c r="J155" s="341"/>
      <c r="K155" s="341"/>
      <c r="L155" s="341"/>
      <c r="M155" s="341"/>
      <c r="N155" s="341"/>
    </row>
    <row r="156" spans="1:14" s="139" customFormat="1" ht="12.75">
      <c r="A156" s="111"/>
      <c r="B156" s="150" t="s">
        <v>15</v>
      </c>
      <c r="C156" s="146"/>
      <c r="D156" s="147"/>
      <c r="E156" s="7"/>
      <c r="F156" s="123"/>
      <c r="G156" s="137" t="b">
        <f>OR(D156&lt;&gt;0)</f>
        <v>0</v>
      </c>
      <c r="H156" s="138"/>
      <c r="I156" s="341"/>
      <c r="J156" s="341"/>
      <c r="K156" s="341"/>
      <c r="L156" s="341"/>
      <c r="M156" s="341"/>
      <c r="N156" s="341"/>
    </row>
    <row r="157" spans="1:14" s="161" customFormat="1" ht="12.75">
      <c r="A157" s="111" t="s">
        <v>76</v>
      </c>
      <c r="B157" s="159" t="s">
        <v>38</v>
      </c>
      <c r="C157" s="130" t="s">
        <v>21</v>
      </c>
      <c r="D157" s="160">
        <v>15</v>
      </c>
      <c r="E157" s="153">
        <v>0</v>
      </c>
      <c r="F157" s="154">
        <f>D157*E157</f>
        <v>0</v>
      </c>
      <c r="H157" s="162"/>
      <c r="I157" s="341"/>
      <c r="J157" s="341"/>
      <c r="K157" s="341"/>
      <c r="L157" s="341"/>
      <c r="M157" s="341"/>
      <c r="N157" s="341"/>
    </row>
    <row r="158" spans="1:14" s="161" customFormat="1" ht="12.75">
      <c r="A158" s="111"/>
      <c r="B158" s="159"/>
      <c r="C158" s="130"/>
      <c r="D158" s="160"/>
      <c r="E158" s="153"/>
      <c r="F158" s="154"/>
      <c r="H158" s="162"/>
      <c r="I158" s="325"/>
      <c r="J158" s="325"/>
      <c r="K158" s="325"/>
      <c r="L158" s="325"/>
      <c r="M158" s="325"/>
      <c r="N158" s="325"/>
    </row>
    <row r="159" spans="1:14" s="161" customFormat="1" ht="71.25" customHeight="1">
      <c r="A159" s="111" t="s">
        <v>24</v>
      </c>
      <c r="B159" s="163" t="s">
        <v>90</v>
      </c>
      <c r="C159" s="130" t="s">
        <v>20</v>
      </c>
      <c r="D159" s="160">
        <v>1</v>
      </c>
      <c r="E159" s="153">
        <v>0</v>
      </c>
      <c r="F159" s="154">
        <f>D159*E159</f>
        <v>0</v>
      </c>
      <c r="H159" s="162"/>
      <c r="I159" s="341"/>
      <c r="J159" s="341"/>
      <c r="K159" s="341"/>
      <c r="L159" s="341"/>
      <c r="M159" s="164"/>
      <c r="N159" s="164"/>
    </row>
    <row r="160" spans="1:14" s="161" customFormat="1" ht="12.75">
      <c r="A160" s="111"/>
      <c r="B160" s="133"/>
      <c r="C160" s="146"/>
      <c r="D160" s="8"/>
      <c r="E160" s="165"/>
      <c r="F160" s="123"/>
      <c r="H160" s="162"/>
      <c r="I160" s="164"/>
      <c r="J160" s="164"/>
      <c r="K160" s="164"/>
      <c r="L160" s="164"/>
      <c r="M160" s="164"/>
      <c r="N160" s="164"/>
    </row>
    <row r="161" spans="1:14" s="139" customFormat="1" ht="25.5" customHeight="1">
      <c r="A161" s="111" t="s">
        <v>40</v>
      </c>
      <c r="B161" s="159" t="s">
        <v>91</v>
      </c>
      <c r="C161" s="130" t="s">
        <v>128</v>
      </c>
      <c r="D161" s="160">
        <v>30</v>
      </c>
      <c r="E161" s="153">
        <v>0</v>
      </c>
      <c r="F161" s="154">
        <f>D161*E161</f>
        <v>0</v>
      </c>
      <c r="G161" s="137"/>
      <c r="H161" s="138"/>
      <c r="I161" s="341"/>
      <c r="J161" s="341"/>
      <c r="K161" s="341"/>
      <c r="L161" s="341"/>
      <c r="M161" s="341"/>
      <c r="N161" s="341"/>
    </row>
    <row r="162" spans="1:10" s="139" customFormat="1" ht="11.25" customHeight="1">
      <c r="A162" s="111"/>
      <c r="B162" s="128"/>
      <c r="C162" s="146"/>
      <c r="D162" s="8"/>
      <c r="E162" s="165"/>
      <c r="F162" s="123"/>
      <c r="G162" s="137"/>
      <c r="H162" s="138"/>
      <c r="I162" s="138"/>
      <c r="J162" s="138"/>
    </row>
    <row r="163" spans="1:10" s="139" customFormat="1" ht="25.5">
      <c r="A163" s="111"/>
      <c r="B163" s="149" t="s">
        <v>23</v>
      </c>
      <c r="C163" s="149"/>
      <c r="D163" s="6"/>
      <c r="E163" s="166"/>
      <c r="F163" s="167"/>
      <c r="G163" s="168"/>
      <c r="I163" s="138"/>
      <c r="J163" s="138"/>
    </row>
    <row r="164" spans="1:10" s="139" customFormat="1" ht="12.75">
      <c r="A164" s="111"/>
      <c r="B164" s="149"/>
      <c r="C164" s="149"/>
      <c r="D164" s="6"/>
      <c r="E164" s="166"/>
      <c r="F164" s="167"/>
      <c r="G164" s="168"/>
      <c r="I164" s="138"/>
      <c r="J164" s="138"/>
    </row>
    <row r="165" spans="1:10" s="139" customFormat="1" ht="15" customHeight="1">
      <c r="A165" s="111"/>
      <c r="B165" s="133" t="s">
        <v>15</v>
      </c>
      <c r="C165" s="149"/>
      <c r="D165" s="8"/>
      <c r="E165" s="7"/>
      <c r="F165" s="167"/>
      <c r="G165" s="169"/>
      <c r="I165" s="138"/>
      <c r="J165" s="138"/>
    </row>
    <row r="166" spans="1:14" s="139" customFormat="1" ht="25.5">
      <c r="A166" s="140" t="s">
        <v>66</v>
      </c>
      <c r="B166" s="151" t="s">
        <v>55</v>
      </c>
      <c r="C166" s="130" t="s">
        <v>2</v>
      </c>
      <c r="D166" s="160">
        <v>10</v>
      </c>
      <c r="E166" s="153">
        <v>0</v>
      </c>
      <c r="F166" s="154">
        <f>D166*E166</f>
        <v>0</v>
      </c>
      <c r="G166" s="169"/>
      <c r="I166" s="341"/>
      <c r="J166" s="341"/>
      <c r="K166" s="341"/>
      <c r="L166" s="341"/>
      <c r="M166" s="341"/>
      <c r="N166" s="341"/>
    </row>
    <row r="167" spans="1:10" s="139" customFormat="1" ht="12.75">
      <c r="A167" s="140"/>
      <c r="B167" s="128"/>
      <c r="C167" s="146"/>
      <c r="D167" s="8"/>
      <c r="E167" s="165"/>
      <c r="F167" s="123"/>
      <c r="G167" s="169"/>
      <c r="I167" s="138"/>
      <c r="J167" s="138"/>
    </row>
    <row r="168" spans="1:14" s="139" customFormat="1" ht="102">
      <c r="A168" s="140" t="s">
        <v>54</v>
      </c>
      <c r="B168" s="151" t="s">
        <v>92</v>
      </c>
      <c r="C168" s="130" t="s">
        <v>20</v>
      </c>
      <c r="D168" s="152">
        <v>4</v>
      </c>
      <c r="E168" s="153">
        <v>0</v>
      </c>
      <c r="F168" s="154">
        <f>D168*E168</f>
        <v>0</v>
      </c>
      <c r="G168" s="169"/>
      <c r="I168" s="341"/>
      <c r="J168" s="341"/>
      <c r="K168" s="341"/>
      <c r="L168" s="341"/>
      <c r="M168" s="341"/>
      <c r="N168" s="341"/>
    </row>
    <row r="169" spans="1:10" s="55" customFormat="1" ht="12.75">
      <c r="A169" s="170"/>
      <c r="B169" s="145"/>
      <c r="C169" s="171"/>
      <c r="D169" s="172"/>
      <c r="E169" s="173"/>
      <c r="F169" s="174"/>
      <c r="G169" s="175"/>
      <c r="H169" s="138"/>
      <c r="I169" s="97"/>
      <c r="J169" s="97"/>
    </row>
    <row r="170" spans="1:14" s="139" customFormat="1" ht="78.75" customHeight="1">
      <c r="A170" s="111" t="s">
        <v>56</v>
      </c>
      <c r="B170" s="151" t="s">
        <v>131</v>
      </c>
      <c r="C170" s="130" t="s">
        <v>20</v>
      </c>
      <c r="D170" s="152">
        <v>1</v>
      </c>
      <c r="E170" s="153">
        <v>0</v>
      </c>
      <c r="F170" s="154">
        <f>D170*E170</f>
        <v>0</v>
      </c>
      <c r="G170" s="176"/>
      <c r="I170" s="341"/>
      <c r="J170" s="341"/>
      <c r="K170" s="341"/>
      <c r="L170" s="341"/>
      <c r="M170" s="341"/>
      <c r="N170" s="341"/>
    </row>
    <row r="171" spans="1:10" s="139" customFormat="1" ht="12" customHeight="1">
      <c r="A171" s="111"/>
      <c r="B171" s="115"/>
      <c r="C171" s="146"/>
      <c r="D171" s="147"/>
      <c r="E171" s="165"/>
      <c r="F171" s="123"/>
      <c r="H171" s="138"/>
      <c r="I171" s="138"/>
      <c r="J171" s="138"/>
    </row>
    <row r="172" spans="1:14" s="139" customFormat="1" ht="14.25">
      <c r="A172" s="111" t="s">
        <v>130</v>
      </c>
      <c r="B172" s="159" t="s">
        <v>57</v>
      </c>
      <c r="C172" s="130" t="s">
        <v>129</v>
      </c>
      <c r="D172" s="152">
        <v>2</v>
      </c>
      <c r="E172" s="153">
        <v>0</v>
      </c>
      <c r="F172" s="154">
        <f>D172*E172</f>
        <v>0</v>
      </c>
      <c r="H172" s="138"/>
      <c r="I172" s="164"/>
      <c r="J172" s="164"/>
      <c r="K172" s="164"/>
      <c r="L172" s="164"/>
      <c r="M172" s="164"/>
      <c r="N172" s="164"/>
    </row>
    <row r="173" spans="1:10" s="139" customFormat="1" ht="12.75">
      <c r="A173" s="177"/>
      <c r="B173" s="159"/>
      <c r="C173" s="130"/>
      <c r="D173" s="160"/>
      <c r="E173" s="178"/>
      <c r="F173" s="154"/>
      <c r="G173" s="137"/>
      <c r="H173" s="138"/>
      <c r="I173" s="138"/>
      <c r="J173" s="138"/>
    </row>
    <row r="174" spans="1:10" s="186" customFormat="1" ht="12.75">
      <c r="A174" s="179"/>
      <c r="B174" s="180" t="s">
        <v>1</v>
      </c>
      <c r="C174" s="181"/>
      <c r="D174" s="182"/>
      <c r="E174" s="183"/>
      <c r="F174" s="184">
        <f>SUM(F140:F173)</f>
        <v>0</v>
      </c>
      <c r="G174" s="137" t="b">
        <v>1</v>
      </c>
      <c r="H174" s="185"/>
      <c r="I174" s="185"/>
      <c r="J174" s="185"/>
    </row>
    <row r="175" spans="1:10" s="139" customFormat="1" ht="12.75">
      <c r="A175" s="111"/>
      <c r="B175" s="133"/>
      <c r="C175" s="146"/>
      <c r="D175" s="8"/>
      <c r="E175" s="7"/>
      <c r="F175" s="123"/>
      <c r="G175" s="137"/>
      <c r="H175" s="138"/>
      <c r="I175" s="138"/>
      <c r="J175" s="138"/>
    </row>
    <row r="176" spans="1:10" s="194" customFormat="1" ht="12.75">
      <c r="A176" s="187"/>
      <c r="B176" s="188" t="s">
        <v>3</v>
      </c>
      <c r="C176" s="87"/>
      <c r="D176" s="189"/>
      <c r="E176" s="190"/>
      <c r="F176" s="191"/>
      <c r="G176" s="192" t="b">
        <v>1</v>
      </c>
      <c r="H176" s="193"/>
      <c r="I176" s="193"/>
      <c r="J176" s="193"/>
    </row>
    <row r="177" spans="1:10" s="139" customFormat="1" ht="12.75">
      <c r="A177" s="111"/>
      <c r="B177" s="133"/>
      <c r="C177" s="146"/>
      <c r="D177" s="8"/>
      <c r="E177" s="7"/>
      <c r="F177" s="123"/>
      <c r="G177" s="137"/>
      <c r="H177" s="138"/>
      <c r="I177" s="138"/>
      <c r="J177" s="138"/>
    </row>
    <row r="178" spans="1:10" s="139" customFormat="1" ht="12.75">
      <c r="A178" s="111" t="s">
        <v>93</v>
      </c>
      <c r="B178" s="133" t="s">
        <v>5</v>
      </c>
      <c r="C178" s="134"/>
      <c r="D178" s="6"/>
      <c r="E178" s="7"/>
      <c r="F178" s="123"/>
      <c r="G178" s="137" t="b">
        <f>OR(D181&lt;&gt;0)</f>
        <v>0</v>
      </c>
      <c r="H178" s="138"/>
      <c r="I178" s="138"/>
      <c r="J178" s="138"/>
    </row>
    <row r="179" spans="1:14" s="139" customFormat="1" ht="114.75">
      <c r="A179" s="140"/>
      <c r="B179" s="128" t="s">
        <v>172</v>
      </c>
      <c r="C179" s="146"/>
      <c r="D179" s="8"/>
      <c r="E179" s="7"/>
      <c r="F179" s="123"/>
      <c r="G179" s="137" t="b">
        <f>OR(D181&lt;&gt;0)</f>
        <v>0</v>
      </c>
      <c r="H179" s="138"/>
      <c r="I179" s="341"/>
      <c r="J179" s="341"/>
      <c r="K179" s="341"/>
      <c r="L179" s="341"/>
      <c r="M179" s="341"/>
      <c r="N179" s="341"/>
    </row>
    <row r="180" spans="1:15" s="139" customFormat="1" ht="12.75">
      <c r="A180" s="140"/>
      <c r="B180" s="133" t="s">
        <v>15</v>
      </c>
      <c r="C180" s="146"/>
      <c r="D180" s="8"/>
      <c r="E180" s="7"/>
      <c r="F180" s="123"/>
      <c r="G180" s="137"/>
      <c r="H180" s="138"/>
      <c r="I180" s="197"/>
      <c r="J180" s="197"/>
      <c r="K180" s="197"/>
      <c r="L180" s="197"/>
      <c r="M180" s="197"/>
      <c r="N180" s="197"/>
      <c r="O180" s="197"/>
    </row>
    <row r="181" spans="1:15" s="139" customFormat="1" ht="25.5">
      <c r="A181" s="111"/>
      <c r="B181" s="133" t="s">
        <v>39</v>
      </c>
      <c r="C181" s="146"/>
      <c r="D181" s="8"/>
      <c r="E181" s="7"/>
      <c r="F181" s="123"/>
      <c r="G181" s="137" t="b">
        <f>OR(D181&lt;&gt;0)</f>
        <v>0</v>
      </c>
      <c r="H181" s="138"/>
      <c r="I181" s="197"/>
      <c r="J181" s="197"/>
      <c r="K181" s="197"/>
      <c r="L181" s="197"/>
      <c r="M181" s="197"/>
      <c r="N181" s="197"/>
      <c r="O181" s="197"/>
    </row>
    <row r="182" spans="1:15" s="139" customFormat="1" ht="14.25">
      <c r="A182" s="111"/>
      <c r="B182" s="159" t="s">
        <v>16</v>
      </c>
      <c r="C182" s="130" t="s">
        <v>129</v>
      </c>
      <c r="D182" s="160">
        <v>310</v>
      </c>
      <c r="E182" s="153">
        <v>0</v>
      </c>
      <c r="F182" s="154">
        <f>D182*E182</f>
        <v>0</v>
      </c>
      <c r="G182" s="137" t="b">
        <f>OR(D182&lt;&gt;0)</f>
        <v>1</v>
      </c>
      <c r="H182" s="198"/>
      <c r="I182" s="197"/>
      <c r="J182" s="197"/>
      <c r="K182" s="197"/>
      <c r="L182" s="197"/>
      <c r="M182" s="197"/>
      <c r="N182" s="197"/>
      <c r="O182" s="197"/>
    </row>
    <row r="183" spans="1:15" s="139" customFormat="1" ht="12.75">
      <c r="A183" s="111"/>
      <c r="B183" s="133"/>
      <c r="C183" s="146"/>
      <c r="D183" s="8"/>
      <c r="E183" s="165"/>
      <c r="F183" s="123"/>
      <c r="G183" s="137"/>
      <c r="H183" s="198"/>
      <c r="I183" s="197"/>
      <c r="J183" s="197"/>
      <c r="K183" s="197"/>
      <c r="L183" s="197"/>
      <c r="M183" s="197"/>
      <c r="N183" s="197"/>
      <c r="O183" s="197"/>
    </row>
    <row r="184" spans="1:15" s="139" customFormat="1" ht="12.75">
      <c r="A184" s="111" t="s">
        <v>22</v>
      </c>
      <c r="B184" s="199" t="s">
        <v>94</v>
      </c>
      <c r="C184" s="200"/>
      <c r="D184" s="201"/>
      <c r="E184" s="201"/>
      <c r="F184" s="326"/>
      <c r="G184" s="137"/>
      <c r="H184" s="198"/>
      <c r="I184" s="197"/>
      <c r="J184" s="197"/>
      <c r="K184" s="197"/>
      <c r="L184" s="197"/>
      <c r="M184" s="197"/>
      <c r="N184" s="197"/>
      <c r="O184" s="197"/>
    </row>
    <row r="185" spans="1:15" s="139" customFormat="1" ht="90.75" customHeight="1">
      <c r="A185" s="111"/>
      <c r="B185" s="149" t="s">
        <v>95</v>
      </c>
      <c r="C185" s="146"/>
      <c r="D185" s="142"/>
      <c r="E185" s="142"/>
      <c r="F185" s="255"/>
      <c r="G185" s="137"/>
      <c r="H185" s="198"/>
      <c r="I185" s="341"/>
      <c r="J185" s="341"/>
      <c r="K185" s="341"/>
      <c r="L185" s="341"/>
      <c r="M185" s="341"/>
      <c r="N185" s="341"/>
      <c r="O185" s="341"/>
    </row>
    <row r="186" spans="1:15" s="139" customFormat="1" ht="12.75">
      <c r="A186" s="111"/>
      <c r="B186" s="128" t="s">
        <v>15</v>
      </c>
      <c r="C186" s="146"/>
      <c r="D186" s="203"/>
      <c r="E186" s="142"/>
      <c r="F186" s="255"/>
      <c r="G186" s="137"/>
      <c r="H186" s="198"/>
      <c r="I186" s="341"/>
      <c r="J186" s="341"/>
      <c r="K186" s="341"/>
      <c r="L186" s="341"/>
      <c r="M186" s="341"/>
      <c r="N186" s="341"/>
      <c r="O186" s="341"/>
    </row>
    <row r="187" spans="1:15" s="139" customFormat="1" ht="12.75">
      <c r="A187" s="111"/>
      <c r="B187" s="129" t="s">
        <v>96</v>
      </c>
      <c r="C187" s="204" t="s">
        <v>74</v>
      </c>
      <c r="D187" s="132">
        <v>900</v>
      </c>
      <c r="E187" s="132">
        <v>0</v>
      </c>
      <c r="F187" s="327">
        <f>D187*E187</f>
        <v>0</v>
      </c>
      <c r="G187" s="137"/>
      <c r="H187" s="198"/>
      <c r="I187" s="341"/>
      <c r="J187" s="341"/>
      <c r="K187" s="341"/>
      <c r="L187" s="341"/>
      <c r="M187" s="341"/>
      <c r="N187" s="341"/>
      <c r="O187" s="341"/>
    </row>
    <row r="188" spans="1:15" s="139" customFormat="1" ht="12.75">
      <c r="A188" s="111"/>
      <c r="B188" s="133"/>
      <c r="C188" s="146"/>
      <c r="D188" s="8"/>
      <c r="E188" s="165"/>
      <c r="F188" s="123"/>
      <c r="G188" s="137"/>
      <c r="H188" s="198"/>
      <c r="I188" s="197"/>
      <c r="J188" s="197"/>
      <c r="K188" s="197"/>
      <c r="L188" s="197"/>
      <c r="M188" s="197"/>
      <c r="N188" s="197"/>
      <c r="O188" s="197"/>
    </row>
    <row r="189" spans="1:15" s="139" customFormat="1" ht="25.5">
      <c r="A189" s="111" t="s">
        <v>37</v>
      </c>
      <c r="B189" s="328" t="s">
        <v>192</v>
      </c>
      <c r="C189" s="329"/>
      <c r="D189" s="330"/>
      <c r="E189" s="331"/>
      <c r="F189" s="332"/>
      <c r="G189" s="137"/>
      <c r="H189" s="198"/>
      <c r="I189" s="197"/>
      <c r="J189" s="197"/>
      <c r="K189" s="197"/>
      <c r="L189" s="197"/>
      <c r="M189" s="197"/>
      <c r="N189" s="197"/>
      <c r="O189" s="197"/>
    </row>
    <row r="190" spans="1:15" s="139" customFormat="1" ht="51">
      <c r="A190" s="111"/>
      <c r="B190" s="333" t="s">
        <v>193</v>
      </c>
      <c r="C190" s="334"/>
      <c r="D190" s="335"/>
      <c r="E190" s="334"/>
      <c r="F190" s="336"/>
      <c r="G190" s="137"/>
      <c r="H190" s="198"/>
      <c r="I190" s="341"/>
      <c r="J190" s="341"/>
      <c r="K190" s="341"/>
      <c r="L190" s="341"/>
      <c r="M190" s="341"/>
      <c r="N190" s="341"/>
      <c r="O190" s="341"/>
    </row>
    <row r="191" spans="1:15" s="139" customFormat="1" ht="12.75">
      <c r="A191" s="111"/>
      <c r="B191" s="333" t="s">
        <v>15</v>
      </c>
      <c r="C191" s="334"/>
      <c r="D191" s="335"/>
      <c r="E191" s="334"/>
      <c r="F191" s="336"/>
      <c r="G191" s="137"/>
      <c r="H191" s="198"/>
      <c r="I191" s="341"/>
      <c r="J191" s="341"/>
      <c r="K191" s="341"/>
      <c r="L191" s="341"/>
      <c r="M191" s="341"/>
      <c r="N191" s="341"/>
      <c r="O191" s="341"/>
    </row>
    <row r="192" spans="1:15" s="139" customFormat="1" ht="14.25">
      <c r="A192" s="111"/>
      <c r="B192" s="337" t="s">
        <v>194</v>
      </c>
      <c r="C192" s="338" t="s">
        <v>129</v>
      </c>
      <c r="D192" s="339">
        <v>50</v>
      </c>
      <c r="E192" s="339">
        <v>0</v>
      </c>
      <c r="F192" s="340">
        <f>D192*E192</f>
        <v>0</v>
      </c>
      <c r="G192" s="137"/>
      <c r="H192" s="198"/>
      <c r="I192" s="341"/>
      <c r="J192" s="341"/>
      <c r="K192" s="341"/>
      <c r="L192" s="341"/>
      <c r="M192" s="341"/>
      <c r="N192" s="341"/>
      <c r="O192" s="341"/>
    </row>
    <row r="193" spans="1:15" s="139" customFormat="1" ht="12.75">
      <c r="A193" s="111"/>
      <c r="B193" s="205"/>
      <c r="C193" s="146"/>
      <c r="D193" s="142"/>
      <c r="E193" s="142"/>
      <c r="F193" s="123"/>
      <c r="G193" s="137"/>
      <c r="H193" s="198"/>
      <c r="I193" s="197"/>
      <c r="J193" s="197"/>
      <c r="K193" s="197"/>
      <c r="L193" s="197"/>
      <c r="M193" s="197"/>
      <c r="N193" s="197"/>
      <c r="O193" s="197"/>
    </row>
    <row r="194" spans="1:15" s="139" customFormat="1" ht="14.25" customHeight="1">
      <c r="A194" s="111" t="s">
        <v>70</v>
      </c>
      <c r="B194" s="206" t="s">
        <v>59</v>
      </c>
      <c r="C194" s="146"/>
      <c r="D194" s="8"/>
      <c r="E194" s="165"/>
      <c r="F194" s="123"/>
      <c r="G194" s="137"/>
      <c r="H194" s="198"/>
      <c r="I194" s="197"/>
      <c r="J194" s="197"/>
      <c r="K194" s="197"/>
      <c r="L194" s="197"/>
      <c r="M194" s="197"/>
      <c r="N194" s="197"/>
      <c r="O194" s="197"/>
    </row>
    <row r="195" spans="1:15" s="139" customFormat="1" ht="78" customHeight="1">
      <c r="A195" s="207"/>
      <c r="B195" s="149" t="s">
        <v>60</v>
      </c>
      <c r="C195" s="208"/>
      <c r="D195" s="209"/>
      <c r="E195" s="203"/>
      <c r="F195" s="210"/>
      <c r="G195" s="137"/>
      <c r="H195" s="198"/>
      <c r="I195" s="341"/>
      <c r="J195" s="341"/>
      <c r="K195" s="341"/>
      <c r="L195" s="341"/>
      <c r="M195" s="341"/>
      <c r="N195" s="341"/>
      <c r="O195" s="197"/>
    </row>
    <row r="196" spans="1:15" s="139" customFormat="1" ht="11.25" customHeight="1">
      <c r="A196" s="211"/>
      <c r="B196" s="133" t="s">
        <v>15</v>
      </c>
      <c r="C196" s="212"/>
      <c r="D196" s="8"/>
      <c r="E196" s="165"/>
      <c r="F196" s="123"/>
      <c r="G196" s="137"/>
      <c r="H196" s="198"/>
      <c r="I196" s="197"/>
      <c r="J196" s="197"/>
      <c r="K196" s="197"/>
      <c r="L196" s="197"/>
      <c r="M196" s="197"/>
      <c r="N196" s="197"/>
      <c r="O196" s="197"/>
    </row>
    <row r="197" spans="1:10" s="139" customFormat="1" ht="11.25" customHeight="1">
      <c r="A197" s="211"/>
      <c r="B197" s="159" t="s">
        <v>61</v>
      </c>
      <c r="C197" s="204" t="s">
        <v>74</v>
      </c>
      <c r="D197" s="160">
        <v>25</v>
      </c>
      <c r="E197" s="153">
        <v>0</v>
      </c>
      <c r="F197" s="154">
        <f>D197*E197</f>
        <v>0</v>
      </c>
      <c r="G197" s="137"/>
      <c r="H197" s="138"/>
      <c r="I197" s="138"/>
      <c r="J197" s="138"/>
    </row>
    <row r="198" spans="1:10" s="139" customFormat="1" ht="10.5" customHeight="1">
      <c r="A198" s="111"/>
      <c r="B198" s="133"/>
      <c r="C198" s="146"/>
      <c r="D198" s="8"/>
      <c r="E198" s="7"/>
      <c r="F198" s="123"/>
      <c r="G198" s="137"/>
      <c r="H198" s="138"/>
      <c r="I198" s="138"/>
      <c r="J198" s="138"/>
    </row>
    <row r="199" spans="1:8" s="139" customFormat="1" ht="14.25" customHeight="1">
      <c r="A199" s="111" t="s">
        <v>71</v>
      </c>
      <c r="B199" s="133" t="s">
        <v>43</v>
      </c>
      <c r="C199" s="146"/>
      <c r="D199" s="165"/>
      <c r="E199" s="165"/>
      <c r="F199" s="123"/>
      <c r="G199" s="137"/>
      <c r="H199" s="138"/>
    </row>
    <row r="200" spans="1:8" s="139" customFormat="1" ht="12.75">
      <c r="A200" s="111"/>
      <c r="B200" s="133" t="s">
        <v>44</v>
      </c>
      <c r="C200" s="134"/>
      <c r="D200" s="135"/>
      <c r="E200" s="165"/>
      <c r="F200" s="123"/>
      <c r="G200" s="137"/>
      <c r="H200" s="138"/>
    </row>
    <row r="201" spans="1:15" s="138" customFormat="1" ht="51">
      <c r="A201" s="213"/>
      <c r="B201" s="214" t="s">
        <v>46</v>
      </c>
      <c r="C201" s="141"/>
      <c r="D201" s="142"/>
      <c r="E201" s="141"/>
      <c r="F201" s="215"/>
      <c r="G201" s="216"/>
      <c r="I201" s="343"/>
      <c r="J201" s="343"/>
      <c r="K201" s="343"/>
      <c r="L201" s="343"/>
      <c r="M201" s="343"/>
      <c r="N201" s="343"/>
      <c r="O201" s="343"/>
    </row>
    <row r="202" spans="1:8" s="139" customFormat="1" ht="12.75">
      <c r="A202" s="111"/>
      <c r="B202" s="159" t="s">
        <v>45</v>
      </c>
      <c r="C202" s="130" t="s">
        <v>2</v>
      </c>
      <c r="D202" s="153">
        <v>163</v>
      </c>
      <c r="E202" s="153">
        <v>0</v>
      </c>
      <c r="F202" s="154">
        <f>D202*E202</f>
        <v>0</v>
      </c>
      <c r="G202" s="137"/>
      <c r="H202" s="138"/>
    </row>
    <row r="203" spans="1:8" s="139" customFormat="1" ht="11.25" customHeight="1">
      <c r="A203" s="111"/>
      <c r="B203" s="133"/>
      <c r="C203" s="146"/>
      <c r="D203" s="165"/>
      <c r="E203" s="165"/>
      <c r="F203" s="123"/>
      <c r="G203" s="137"/>
      <c r="H203" s="138"/>
    </row>
    <row r="204" spans="1:8" s="139" customFormat="1" ht="12.75">
      <c r="A204" s="111" t="s">
        <v>188</v>
      </c>
      <c r="B204" s="199" t="s">
        <v>97</v>
      </c>
      <c r="C204" s="200"/>
      <c r="D204" s="6"/>
      <c r="E204" s="7"/>
      <c r="F204" s="123"/>
      <c r="G204" s="137"/>
      <c r="H204" s="138"/>
    </row>
    <row r="205" spans="1:12" s="139" customFormat="1" ht="89.25">
      <c r="A205" s="111"/>
      <c r="B205" s="128" t="s">
        <v>98</v>
      </c>
      <c r="C205" s="146"/>
      <c r="D205" s="8"/>
      <c r="E205" s="7"/>
      <c r="F205" s="123"/>
      <c r="G205" s="137"/>
      <c r="H205" s="138"/>
      <c r="I205" s="343"/>
      <c r="J205" s="343"/>
      <c r="K205" s="343"/>
      <c r="L205" s="343"/>
    </row>
    <row r="206" spans="1:8" s="139" customFormat="1" ht="11.25" customHeight="1">
      <c r="A206" s="111"/>
      <c r="B206" s="133" t="s">
        <v>15</v>
      </c>
      <c r="C206" s="146"/>
      <c r="D206" s="8"/>
      <c r="E206" s="7"/>
      <c r="F206" s="123"/>
      <c r="G206" s="137"/>
      <c r="H206" s="138"/>
    </row>
    <row r="207" spans="1:8" s="139" customFormat="1" ht="17.25" customHeight="1">
      <c r="A207" s="111"/>
      <c r="B207" s="159" t="s">
        <v>99</v>
      </c>
      <c r="C207" s="130" t="s">
        <v>21</v>
      </c>
      <c r="D207" s="160">
        <v>163</v>
      </c>
      <c r="E207" s="153">
        <v>0</v>
      </c>
      <c r="F207" s="154">
        <f>D207*E207</f>
        <v>0</v>
      </c>
      <c r="G207" s="137"/>
      <c r="H207" s="138"/>
    </row>
    <row r="208" spans="1:10" s="139" customFormat="1" ht="12" customHeight="1">
      <c r="A208" s="111"/>
      <c r="B208" s="133"/>
      <c r="C208" s="146"/>
      <c r="D208" s="8"/>
      <c r="E208" s="7"/>
      <c r="F208" s="123"/>
      <c r="G208" s="137"/>
      <c r="H208" s="198"/>
      <c r="I208" s="138"/>
      <c r="J208" s="138"/>
    </row>
    <row r="209" spans="1:10" s="186" customFormat="1" ht="12.75">
      <c r="A209" s="179"/>
      <c r="B209" s="180" t="s">
        <v>0</v>
      </c>
      <c r="C209" s="181"/>
      <c r="D209" s="182"/>
      <c r="E209" s="183"/>
      <c r="F209" s="217">
        <f>SUM(F178:F208)</f>
        <v>0</v>
      </c>
      <c r="G209" s="137" t="b">
        <v>1</v>
      </c>
      <c r="H209" s="185"/>
      <c r="I209" s="185"/>
      <c r="J209" s="185"/>
    </row>
    <row r="210" spans="1:10" s="139" customFormat="1" ht="10.5" customHeight="1">
      <c r="A210" s="111"/>
      <c r="B210" s="133"/>
      <c r="C210" s="146"/>
      <c r="D210" s="8"/>
      <c r="E210" s="165"/>
      <c r="F210" s="123"/>
      <c r="G210" s="137"/>
      <c r="H210" s="138"/>
      <c r="I210" s="138"/>
      <c r="J210" s="138"/>
    </row>
    <row r="211" spans="1:255" s="139" customFormat="1" ht="15.75" customHeight="1">
      <c r="A211" s="187"/>
      <c r="B211" s="188" t="s">
        <v>47</v>
      </c>
      <c r="C211" s="87"/>
      <c r="D211" s="189"/>
      <c r="E211" s="88"/>
      <c r="F211" s="191"/>
      <c r="G211" s="192" t="b">
        <v>1</v>
      </c>
      <c r="H211" s="193"/>
      <c r="I211" s="193"/>
      <c r="J211" s="193"/>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c r="AK211" s="194"/>
      <c r="AL211" s="194"/>
      <c r="AM211" s="194"/>
      <c r="AN211" s="194"/>
      <c r="AO211" s="194"/>
      <c r="AP211" s="194"/>
      <c r="AQ211" s="194"/>
      <c r="AR211" s="194"/>
      <c r="AS211" s="194"/>
      <c r="AT211" s="194"/>
      <c r="AU211" s="194"/>
      <c r="AV211" s="194"/>
      <c r="AW211" s="194"/>
      <c r="AX211" s="194"/>
      <c r="AY211" s="194"/>
      <c r="AZ211" s="194"/>
      <c r="BA211" s="194"/>
      <c r="BB211" s="194"/>
      <c r="BC211" s="194"/>
      <c r="BD211" s="194"/>
      <c r="BE211" s="194"/>
      <c r="BF211" s="194"/>
      <c r="BG211" s="194"/>
      <c r="BH211" s="194"/>
      <c r="BI211" s="194"/>
      <c r="BJ211" s="194"/>
      <c r="BK211" s="194"/>
      <c r="BL211" s="194"/>
      <c r="BM211" s="194"/>
      <c r="BN211" s="194"/>
      <c r="BO211" s="194"/>
      <c r="BP211" s="194"/>
      <c r="BQ211" s="194"/>
      <c r="BR211" s="194"/>
      <c r="BS211" s="194"/>
      <c r="BT211" s="194"/>
      <c r="BU211" s="194"/>
      <c r="BV211" s="194"/>
      <c r="BW211" s="194"/>
      <c r="BX211" s="194"/>
      <c r="BY211" s="194"/>
      <c r="BZ211" s="194"/>
      <c r="CA211" s="194"/>
      <c r="CB211" s="194"/>
      <c r="CC211" s="194"/>
      <c r="CD211" s="194"/>
      <c r="CE211" s="194"/>
      <c r="CF211" s="194"/>
      <c r="CG211" s="194"/>
      <c r="CH211" s="194"/>
      <c r="CI211" s="194"/>
      <c r="CJ211" s="194"/>
      <c r="CK211" s="194"/>
      <c r="CL211" s="194"/>
      <c r="CM211" s="194"/>
      <c r="CN211" s="194"/>
      <c r="CO211" s="194"/>
      <c r="CP211" s="194"/>
      <c r="CQ211" s="194"/>
      <c r="CR211" s="194"/>
      <c r="CS211" s="194"/>
      <c r="CT211" s="194"/>
      <c r="CU211" s="194"/>
      <c r="CV211" s="194"/>
      <c r="CW211" s="194"/>
      <c r="CX211" s="194"/>
      <c r="CY211" s="194"/>
      <c r="CZ211" s="194"/>
      <c r="DA211" s="194"/>
      <c r="DB211" s="194"/>
      <c r="DC211" s="194"/>
      <c r="DD211" s="194"/>
      <c r="DE211" s="194"/>
      <c r="DF211" s="194"/>
      <c r="DG211" s="194"/>
      <c r="DH211" s="194"/>
      <c r="DI211" s="194"/>
      <c r="DJ211" s="194"/>
      <c r="DK211" s="194"/>
      <c r="DL211" s="194"/>
      <c r="DM211" s="194"/>
      <c r="DN211" s="194"/>
      <c r="DO211" s="194"/>
      <c r="DP211" s="194"/>
      <c r="DQ211" s="194"/>
      <c r="DR211" s="194"/>
      <c r="DS211" s="194"/>
      <c r="DT211" s="194"/>
      <c r="DU211" s="194"/>
      <c r="DV211" s="194"/>
      <c r="DW211" s="194"/>
      <c r="DX211" s="194"/>
      <c r="DY211" s="194"/>
      <c r="DZ211" s="194"/>
      <c r="EA211" s="194"/>
      <c r="EB211" s="194"/>
      <c r="EC211" s="194"/>
      <c r="ED211" s="194"/>
      <c r="EE211" s="194"/>
      <c r="EF211" s="194"/>
      <c r="EG211" s="194"/>
      <c r="EH211" s="194"/>
      <c r="EI211" s="194"/>
      <c r="EJ211" s="194"/>
      <c r="EK211" s="194"/>
      <c r="EL211" s="194"/>
      <c r="EM211" s="194"/>
      <c r="EN211" s="194"/>
      <c r="EO211" s="194"/>
      <c r="EP211" s="194"/>
      <c r="EQ211" s="194"/>
      <c r="ER211" s="194"/>
      <c r="ES211" s="194"/>
      <c r="ET211" s="194"/>
      <c r="EU211" s="194"/>
      <c r="EV211" s="194"/>
      <c r="EW211" s="194"/>
      <c r="EX211" s="194"/>
      <c r="EY211" s="194"/>
      <c r="EZ211" s="194"/>
      <c r="FA211" s="194"/>
      <c r="FB211" s="194"/>
      <c r="FC211" s="194"/>
      <c r="FD211" s="194"/>
      <c r="FE211" s="194"/>
      <c r="FF211" s="194"/>
      <c r="FG211" s="194"/>
      <c r="FH211" s="194"/>
      <c r="FI211" s="194"/>
      <c r="FJ211" s="194"/>
      <c r="FK211" s="194"/>
      <c r="FL211" s="194"/>
      <c r="FM211" s="194"/>
      <c r="FN211" s="194"/>
      <c r="FO211" s="194"/>
      <c r="FP211" s="194"/>
      <c r="FQ211" s="194"/>
      <c r="FR211" s="194"/>
      <c r="FS211" s="194"/>
      <c r="FT211" s="194"/>
      <c r="FU211" s="194"/>
      <c r="FV211" s="194"/>
      <c r="FW211" s="194"/>
      <c r="FX211" s="194"/>
      <c r="FY211" s="194"/>
      <c r="FZ211" s="194"/>
      <c r="GA211" s="194"/>
      <c r="GB211" s="194"/>
      <c r="GC211" s="194"/>
      <c r="GD211" s="194"/>
      <c r="GE211" s="194"/>
      <c r="GF211" s="194"/>
      <c r="GG211" s="194"/>
      <c r="GH211" s="194"/>
      <c r="GI211" s="194"/>
      <c r="GJ211" s="194"/>
      <c r="GK211" s="194"/>
      <c r="GL211" s="194"/>
      <c r="GM211" s="194"/>
      <c r="GN211" s="194"/>
      <c r="GO211" s="194"/>
      <c r="GP211" s="194"/>
      <c r="GQ211" s="194"/>
      <c r="GR211" s="194"/>
      <c r="GS211" s="194"/>
      <c r="GT211" s="194"/>
      <c r="GU211" s="194"/>
      <c r="GV211" s="194"/>
      <c r="GW211" s="194"/>
      <c r="GX211" s="194"/>
      <c r="GY211" s="194"/>
      <c r="GZ211" s="194"/>
      <c r="HA211" s="194"/>
      <c r="HB211" s="194"/>
      <c r="HC211" s="194"/>
      <c r="HD211" s="194"/>
      <c r="HE211" s="194"/>
      <c r="HF211" s="194"/>
      <c r="HG211" s="194"/>
      <c r="HH211" s="194"/>
      <c r="HI211" s="194"/>
      <c r="HJ211" s="194"/>
      <c r="HK211" s="194"/>
      <c r="HL211" s="194"/>
      <c r="HM211" s="194"/>
      <c r="HN211" s="194"/>
      <c r="HO211" s="194"/>
      <c r="HP211" s="194"/>
      <c r="HQ211" s="194"/>
      <c r="HR211" s="194"/>
      <c r="HS211" s="194"/>
      <c r="HT211" s="194"/>
      <c r="HU211" s="194"/>
      <c r="HV211" s="194"/>
      <c r="HW211" s="194"/>
      <c r="HX211" s="194"/>
      <c r="HY211" s="194"/>
      <c r="HZ211" s="194"/>
      <c r="IA211" s="194"/>
      <c r="IB211" s="194"/>
      <c r="IC211" s="194"/>
      <c r="ID211" s="194"/>
      <c r="IE211" s="194"/>
      <c r="IF211" s="194"/>
      <c r="IG211" s="194"/>
      <c r="IH211" s="194"/>
      <c r="II211" s="194"/>
      <c r="IJ211" s="194"/>
      <c r="IK211" s="194"/>
      <c r="IL211" s="194"/>
      <c r="IM211" s="194"/>
      <c r="IN211" s="194"/>
      <c r="IO211" s="194"/>
      <c r="IP211" s="194"/>
      <c r="IQ211" s="194"/>
      <c r="IR211" s="194"/>
      <c r="IS211" s="194"/>
      <c r="IT211" s="194"/>
      <c r="IU211" s="194"/>
    </row>
    <row r="212" spans="1:10" s="139" customFormat="1" ht="12.75">
      <c r="A212" s="218"/>
      <c r="B212" s="219"/>
      <c r="C212" s="141"/>
      <c r="D212" s="8"/>
      <c r="E212" s="165"/>
      <c r="F212" s="123"/>
      <c r="G212" s="137"/>
      <c r="H212" s="138"/>
      <c r="I212" s="138"/>
      <c r="J212" s="138"/>
    </row>
    <row r="213" spans="1:10" s="223" customFormat="1" ht="11.25" customHeight="1">
      <c r="A213" s="220" t="s">
        <v>105</v>
      </c>
      <c r="B213" s="221" t="s">
        <v>67</v>
      </c>
      <c r="C213" s="146"/>
      <c r="D213" s="148"/>
      <c r="E213" s="135"/>
      <c r="F213" s="123"/>
      <c r="G213" s="192"/>
      <c r="H213" s="222"/>
      <c r="I213" s="222"/>
      <c r="J213" s="222"/>
    </row>
    <row r="214" spans="1:10" s="223" customFormat="1" ht="11.25" customHeight="1">
      <c r="A214" s="220"/>
      <c r="B214" s="221" t="s">
        <v>68</v>
      </c>
      <c r="C214" s="146"/>
      <c r="D214" s="148"/>
      <c r="E214" s="135"/>
      <c r="F214" s="123"/>
      <c r="G214" s="192"/>
      <c r="H214" s="222"/>
      <c r="I214" s="222"/>
      <c r="J214" s="222"/>
    </row>
    <row r="215" spans="1:11" s="55" customFormat="1" ht="153">
      <c r="A215" s="170"/>
      <c r="B215" s="115" t="s">
        <v>100</v>
      </c>
      <c r="C215" s="171"/>
      <c r="D215" s="172"/>
      <c r="E215" s="173"/>
      <c r="F215" s="174"/>
      <c r="G215" s="175"/>
      <c r="H215" s="138"/>
      <c r="I215" s="352"/>
      <c r="J215" s="352"/>
      <c r="K215" s="352"/>
    </row>
    <row r="216" spans="1:18" s="55" customFormat="1" ht="25.5">
      <c r="A216" s="170"/>
      <c r="B216" s="133" t="s">
        <v>69</v>
      </c>
      <c r="C216" s="171"/>
      <c r="D216" s="172"/>
      <c r="E216" s="173"/>
      <c r="F216" s="174"/>
      <c r="G216" s="175"/>
      <c r="H216" s="138"/>
      <c r="I216" s="138"/>
      <c r="J216" s="138"/>
      <c r="K216" s="139"/>
      <c r="L216" s="139"/>
      <c r="M216" s="139"/>
      <c r="N216" s="139"/>
      <c r="O216" s="139"/>
      <c r="P216" s="139"/>
      <c r="Q216" s="139"/>
      <c r="R216" s="139"/>
    </row>
    <row r="217" spans="1:18" s="228" customFormat="1" ht="11.25" customHeight="1">
      <c r="A217" s="220"/>
      <c r="B217" s="224" t="s">
        <v>15</v>
      </c>
      <c r="C217" s="130" t="s">
        <v>21</v>
      </c>
      <c r="D217" s="225">
        <v>163</v>
      </c>
      <c r="E217" s="226">
        <v>0</v>
      </c>
      <c r="F217" s="154">
        <f>D217*E217</f>
        <v>0</v>
      </c>
      <c r="G217" s="192"/>
      <c r="H217" s="222"/>
      <c r="I217" s="227"/>
      <c r="J217" s="227"/>
      <c r="K217" s="223"/>
      <c r="L217" s="223"/>
      <c r="M217" s="223"/>
      <c r="N217" s="223"/>
      <c r="O217" s="223"/>
      <c r="P217" s="223"/>
      <c r="Q217" s="223"/>
      <c r="R217" s="223"/>
    </row>
    <row r="218" spans="1:10" s="223" customFormat="1" ht="11.25" customHeight="1">
      <c r="A218" s="220"/>
      <c r="B218" s="219"/>
      <c r="C218" s="146"/>
      <c r="D218" s="148"/>
      <c r="E218" s="135"/>
      <c r="F218" s="123"/>
      <c r="G218" s="192"/>
      <c r="H218" s="222"/>
      <c r="I218" s="227"/>
      <c r="J218" s="227"/>
    </row>
    <row r="219" spans="1:10" s="223" customFormat="1" ht="11.25" customHeight="1">
      <c r="A219" s="220" t="s">
        <v>48</v>
      </c>
      <c r="B219" s="221" t="s">
        <v>101</v>
      </c>
      <c r="C219" s="134"/>
      <c r="D219" s="6"/>
      <c r="E219" s="165"/>
      <c r="F219" s="123"/>
      <c r="G219" s="192"/>
      <c r="H219" s="222"/>
      <c r="I219" s="227"/>
      <c r="J219" s="227"/>
    </row>
    <row r="220" spans="1:13" s="223" customFormat="1" ht="267.75">
      <c r="A220" s="220"/>
      <c r="B220" s="116" t="s">
        <v>102</v>
      </c>
      <c r="C220" s="146"/>
      <c r="D220" s="8"/>
      <c r="E220" s="165"/>
      <c r="F220" s="123"/>
      <c r="G220" s="192"/>
      <c r="H220" s="222"/>
      <c r="I220" s="341"/>
      <c r="J220" s="341"/>
      <c r="K220" s="341"/>
      <c r="L220" s="341"/>
      <c r="M220" s="341"/>
    </row>
    <row r="221" spans="1:10" s="223" customFormat="1" ht="25.5">
      <c r="A221" s="220"/>
      <c r="B221" s="199" t="s">
        <v>103</v>
      </c>
      <c r="C221" s="146"/>
      <c r="D221" s="8"/>
      <c r="E221" s="165"/>
      <c r="F221" s="123"/>
      <c r="G221" s="192"/>
      <c r="H221" s="222"/>
      <c r="I221" s="227"/>
      <c r="J221" s="227"/>
    </row>
    <row r="222" spans="1:10" s="223" customFormat="1" ht="11.25" customHeight="1">
      <c r="A222" s="220"/>
      <c r="B222" s="229" t="s">
        <v>104</v>
      </c>
      <c r="C222" s="130" t="s">
        <v>20</v>
      </c>
      <c r="D222" s="160">
        <v>2</v>
      </c>
      <c r="E222" s="153">
        <v>0</v>
      </c>
      <c r="F222" s="154">
        <f>D222*E222</f>
        <v>0</v>
      </c>
      <c r="G222" s="192"/>
      <c r="H222" s="222"/>
      <c r="I222" s="227"/>
      <c r="J222" s="227"/>
    </row>
    <row r="223" spans="1:10" s="223" customFormat="1" ht="11.25" customHeight="1">
      <c r="A223" s="220"/>
      <c r="B223" s="128"/>
      <c r="C223" s="146"/>
      <c r="D223" s="8"/>
      <c r="E223" s="165"/>
      <c r="F223" s="123"/>
      <c r="G223" s="192"/>
      <c r="H223" s="222"/>
      <c r="I223" s="227"/>
      <c r="J223" s="227"/>
    </row>
    <row r="224" spans="1:10" s="223" customFormat="1" ht="12.75">
      <c r="A224" s="220"/>
      <c r="B224" s="199" t="s">
        <v>106</v>
      </c>
      <c r="C224" s="200"/>
      <c r="D224" s="201"/>
      <c r="E224" s="201"/>
      <c r="F224" s="202"/>
      <c r="G224" s="192"/>
      <c r="H224" s="222"/>
      <c r="I224" s="227"/>
      <c r="J224" s="227"/>
    </row>
    <row r="225" spans="1:13" s="223" customFormat="1" ht="108.75" customHeight="1">
      <c r="A225" s="220"/>
      <c r="B225" s="128" t="s">
        <v>107</v>
      </c>
      <c r="C225" s="146"/>
      <c r="D225" s="142"/>
      <c r="E225" s="142"/>
      <c r="F225" s="123"/>
      <c r="G225" s="192"/>
      <c r="H225" s="222"/>
      <c r="I225" s="353"/>
      <c r="J225" s="353"/>
      <c r="K225" s="353"/>
      <c r="L225" s="353"/>
      <c r="M225" s="353"/>
    </row>
    <row r="226" spans="1:10" s="223" customFormat="1" ht="12.75">
      <c r="A226" s="220"/>
      <c r="B226" s="128" t="s">
        <v>15</v>
      </c>
      <c r="C226" s="146"/>
      <c r="D226" s="142"/>
      <c r="E226" s="142"/>
      <c r="F226" s="123"/>
      <c r="G226" s="192"/>
      <c r="H226" s="222"/>
      <c r="I226" s="227"/>
      <c r="J226" s="227"/>
    </row>
    <row r="227" spans="1:10" s="223" customFormat="1" ht="25.5">
      <c r="A227" s="220"/>
      <c r="B227" s="151" t="s">
        <v>108</v>
      </c>
      <c r="C227" s="130" t="s">
        <v>129</v>
      </c>
      <c r="D227" s="132">
        <v>15</v>
      </c>
      <c r="E227" s="132">
        <v>0</v>
      </c>
      <c r="F227" s="154">
        <f>D227*E227</f>
        <v>0</v>
      </c>
      <c r="G227" s="192"/>
      <c r="H227" s="222"/>
      <c r="I227" s="227"/>
      <c r="J227" s="227"/>
    </row>
    <row r="228" spans="1:10" s="223" customFormat="1" ht="12" customHeight="1">
      <c r="A228" s="220"/>
      <c r="B228" s="128"/>
      <c r="C228" s="146"/>
      <c r="D228" s="142"/>
      <c r="E228" s="142"/>
      <c r="F228" s="123"/>
      <c r="G228" s="192"/>
      <c r="H228" s="222"/>
      <c r="I228" s="227"/>
      <c r="J228" s="227"/>
    </row>
    <row r="229" spans="1:13" s="223" customFormat="1" ht="12.75">
      <c r="A229" s="220" t="s">
        <v>72</v>
      </c>
      <c r="B229" s="149" t="s">
        <v>109</v>
      </c>
      <c r="C229" s="230"/>
      <c r="D229" s="231"/>
      <c r="E229" s="231"/>
      <c r="F229" s="232"/>
      <c r="G229" s="192"/>
      <c r="H229" s="222"/>
      <c r="I229" s="341"/>
      <c r="J229" s="341"/>
      <c r="K229" s="341"/>
      <c r="L229" s="341"/>
      <c r="M229" s="341"/>
    </row>
    <row r="230" spans="1:13" s="223" customFormat="1" ht="42.75" customHeight="1">
      <c r="A230" s="220"/>
      <c r="B230" s="116" t="s">
        <v>114</v>
      </c>
      <c r="C230" s="230"/>
      <c r="D230" s="231"/>
      <c r="E230" s="231"/>
      <c r="F230" s="232"/>
      <c r="G230" s="192"/>
      <c r="H230" s="222"/>
      <c r="I230" s="341"/>
      <c r="J230" s="341"/>
      <c r="K230" s="341"/>
      <c r="L230" s="341"/>
      <c r="M230" s="341"/>
    </row>
    <row r="231" spans="1:13" s="223" customFormat="1" ht="14.25" customHeight="1">
      <c r="A231" s="220"/>
      <c r="B231" s="233" t="s">
        <v>15</v>
      </c>
      <c r="C231" s="230"/>
      <c r="D231" s="231"/>
      <c r="E231" s="231"/>
      <c r="F231" s="232"/>
      <c r="G231" s="192"/>
      <c r="H231" s="222"/>
      <c r="I231" s="164"/>
      <c r="J231" s="164"/>
      <c r="K231" s="164"/>
      <c r="L231" s="164"/>
      <c r="M231" s="164"/>
    </row>
    <row r="232" spans="1:13" s="223" customFormat="1" ht="26.25" customHeight="1">
      <c r="A232" s="220"/>
      <c r="B232" s="234" t="s">
        <v>115</v>
      </c>
      <c r="C232" s="130" t="s">
        <v>129</v>
      </c>
      <c r="D232" s="132">
        <v>3</v>
      </c>
      <c r="E232" s="132">
        <v>0</v>
      </c>
      <c r="F232" s="235">
        <f>D232*E232</f>
        <v>0</v>
      </c>
      <c r="G232" s="192"/>
      <c r="H232" s="222"/>
      <c r="I232" s="164"/>
      <c r="J232" s="164"/>
      <c r="K232" s="164"/>
      <c r="L232" s="164"/>
      <c r="M232" s="164"/>
    </row>
    <row r="233" spans="1:13" s="223" customFormat="1" ht="12" customHeight="1">
      <c r="A233" s="220"/>
      <c r="B233" s="128"/>
      <c r="C233" s="146"/>
      <c r="D233" s="142"/>
      <c r="E233" s="142"/>
      <c r="F233" s="123"/>
      <c r="G233" s="192"/>
      <c r="H233" s="222"/>
      <c r="I233" s="341"/>
      <c r="J233" s="341"/>
      <c r="K233" s="341"/>
      <c r="L233" s="341"/>
      <c r="M233" s="164"/>
    </row>
    <row r="234" spans="1:13" s="223" customFormat="1" ht="14.25" customHeight="1">
      <c r="A234" s="220" t="s">
        <v>73</v>
      </c>
      <c r="B234" s="199" t="s">
        <v>110</v>
      </c>
      <c r="C234" s="200"/>
      <c r="D234" s="201"/>
      <c r="E234" s="201"/>
      <c r="F234" s="202"/>
      <c r="G234" s="192"/>
      <c r="H234" s="222"/>
      <c r="I234" s="164"/>
      <c r="J234" s="164"/>
      <c r="K234" s="164"/>
      <c r="L234" s="164"/>
      <c r="M234" s="164"/>
    </row>
    <row r="235" spans="1:10" s="139" customFormat="1" ht="178.5">
      <c r="A235" s="111"/>
      <c r="B235" s="128" t="s">
        <v>111</v>
      </c>
      <c r="C235" s="146"/>
      <c r="D235" s="142"/>
      <c r="E235" s="142"/>
      <c r="F235" s="123"/>
      <c r="G235" s="137"/>
      <c r="H235" s="138"/>
      <c r="I235" s="138"/>
      <c r="J235" s="138"/>
    </row>
    <row r="236" spans="1:10" s="139" customFormat="1" ht="25.5">
      <c r="A236" s="236"/>
      <c r="B236" s="128" t="s">
        <v>112</v>
      </c>
      <c r="C236" s="146"/>
      <c r="D236" s="142"/>
      <c r="E236" s="142"/>
      <c r="F236" s="123"/>
      <c r="G236" s="137"/>
      <c r="H236" s="138"/>
      <c r="I236" s="138"/>
      <c r="J236" s="138"/>
    </row>
    <row r="237" spans="1:255" s="139" customFormat="1" ht="12.75">
      <c r="A237" s="247"/>
      <c r="B237" s="237" t="s">
        <v>113</v>
      </c>
      <c r="C237" s="130" t="s">
        <v>21</v>
      </c>
      <c r="D237" s="132">
        <v>30</v>
      </c>
      <c r="E237" s="132">
        <v>0</v>
      </c>
      <c r="F237" s="154">
        <f>D237*E237</f>
        <v>0</v>
      </c>
      <c r="G237" s="238"/>
      <c r="H237" s="239"/>
      <c r="I237" s="239"/>
      <c r="J237" s="239"/>
      <c r="K237" s="239"/>
      <c r="L237" s="239"/>
      <c r="M237" s="239"/>
      <c r="N237" s="239"/>
      <c r="O237" s="239"/>
      <c r="P237" s="239"/>
      <c r="Q237" s="239"/>
      <c r="R237" s="239"/>
      <c r="S237" s="239"/>
      <c r="T237" s="239"/>
      <c r="U237" s="239"/>
      <c r="V237" s="239"/>
      <c r="W237" s="239"/>
      <c r="X237" s="239"/>
      <c r="Y237" s="239"/>
      <c r="Z237" s="239"/>
      <c r="AA237" s="239"/>
      <c r="AB237" s="239"/>
      <c r="AC237" s="239"/>
      <c r="AD237" s="239"/>
      <c r="AE237" s="239"/>
      <c r="AF237" s="239"/>
      <c r="AG237" s="239"/>
      <c r="AH237" s="239"/>
      <c r="AI237" s="239"/>
      <c r="AJ237" s="239"/>
      <c r="AK237" s="239"/>
      <c r="AL237" s="239"/>
      <c r="AM237" s="239"/>
      <c r="AN237" s="239"/>
      <c r="AO237" s="239"/>
      <c r="AP237" s="239"/>
      <c r="AQ237" s="239"/>
      <c r="AR237" s="239"/>
      <c r="AS237" s="239"/>
      <c r="AT237" s="239"/>
      <c r="AU237" s="239"/>
      <c r="AV237" s="239"/>
      <c r="AW237" s="239"/>
      <c r="AX237" s="239"/>
      <c r="AY237" s="239"/>
      <c r="AZ237" s="239"/>
      <c r="BA237" s="239"/>
      <c r="BB237" s="239"/>
      <c r="BC237" s="239"/>
      <c r="BD237" s="239"/>
      <c r="BE237" s="239"/>
      <c r="BF237" s="239"/>
      <c r="BG237" s="239"/>
      <c r="BH237" s="239"/>
      <c r="BI237" s="239"/>
      <c r="BJ237" s="239"/>
      <c r="BK237" s="239"/>
      <c r="BL237" s="239"/>
      <c r="BM237" s="239"/>
      <c r="BN237" s="239"/>
      <c r="BO237" s="239"/>
      <c r="BP237" s="239"/>
      <c r="BQ237" s="239"/>
      <c r="BR237" s="239"/>
      <c r="BS237" s="239"/>
      <c r="BT237" s="239"/>
      <c r="BU237" s="239"/>
      <c r="BV237" s="239"/>
      <c r="BW237" s="239"/>
      <c r="BX237" s="239"/>
      <c r="BY237" s="239"/>
      <c r="BZ237" s="239"/>
      <c r="CA237" s="239"/>
      <c r="CB237" s="239"/>
      <c r="CC237" s="239"/>
      <c r="CD237" s="239"/>
      <c r="CE237" s="239"/>
      <c r="CF237" s="239"/>
      <c r="CG237" s="239"/>
      <c r="CH237" s="239"/>
      <c r="CI237" s="239"/>
      <c r="CJ237" s="239"/>
      <c r="CK237" s="239"/>
      <c r="CL237" s="239"/>
      <c r="CM237" s="239"/>
      <c r="CN237" s="239"/>
      <c r="CO237" s="239"/>
      <c r="CP237" s="239"/>
      <c r="CQ237" s="239"/>
      <c r="CR237" s="239"/>
      <c r="CS237" s="239"/>
      <c r="CT237" s="239"/>
      <c r="CU237" s="239"/>
      <c r="CV237" s="239"/>
      <c r="CW237" s="239"/>
      <c r="CX237" s="239"/>
      <c r="CY237" s="239"/>
      <c r="CZ237" s="239"/>
      <c r="DA237" s="239"/>
      <c r="DB237" s="239"/>
      <c r="DC237" s="239"/>
      <c r="DD237" s="239"/>
      <c r="DE237" s="239"/>
      <c r="DF237" s="239"/>
      <c r="DG237" s="239"/>
      <c r="DH237" s="239"/>
      <c r="DI237" s="239"/>
      <c r="DJ237" s="239"/>
      <c r="DK237" s="239"/>
      <c r="DL237" s="239"/>
      <c r="DM237" s="239"/>
      <c r="DN237" s="239"/>
      <c r="DO237" s="239"/>
      <c r="DP237" s="239"/>
      <c r="DQ237" s="239"/>
      <c r="DR237" s="239"/>
      <c r="DS237" s="239"/>
      <c r="DT237" s="239"/>
      <c r="DU237" s="239"/>
      <c r="DV237" s="239"/>
      <c r="DW237" s="239"/>
      <c r="DX237" s="239"/>
      <c r="DY237" s="239"/>
      <c r="DZ237" s="239"/>
      <c r="EA237" s="239"/>
      <c r="EB237" s="239"/>
      <c r="EC237" s="239"/>
      <c r="ED237" s="239"/>
      <c r="EE237" s="239"/>
      <c r="EF237" s="239"/>
      <c r="EG237" s="239"/>
      <c r="EH237" s="239"/>
      <c r="EI237" s="239"/>
      <c r="EJ237" s="239"/>
      <c r="EK237" s="239"/>
      <c r="EL237" s="239"/>
      <c r="EM237" s="239"/>
      <c r="EN237" s="239"/>
      <c r="EO237" s="239"/>
      <c r="EP237" s="239"/>
      <c r="EQ237" s="239"/>
      <c r="ER237" s="239"/>
      <c r="ES237" s="239"/>
      <c r="ET237" s="239"/>
      <c r="EU237" s="239"/>
      <c r="EV237" s="239"/>
      <c r="EW237" s="239"/>
      <c r="EX237" s="239"/>
      <c r="EY237" s="239"/>
      <c r="EZ237" s="239"/>
      <c r="FA237" s="239"/>
      <c r="FB237" s="239"/>
      <c r="FC237" s="239"/>
      <c r="FD237" s="239"/>
      <c r="FE237" s="239"/>
      <c r="FF237" s="239"/>
      <c r="FG237" s="239"/>
      <c r="FH237" s="239"/>
      <c r="FI237" s="239"/>
      <c r="FJ237" s="239"/>
      <c r="FK237" s="239"/>
      <c r="FL237" s="239"/>
      <c r="FM237" s="239"/>
      <c r="FN237" s="239"/>
      <c r="FO237" s="239"/>
      <c r="FP237" s="239"/>
      <c r="FQ237" s="239"/>
      <c r="FR237" s="239"/>
      <c r="FS237" s="239"/>
      <c r="FT237" s="239"/>
      <c r="FU237" s="239"/>
      <c r="FV237" s="239"/>
      <c r="FW237" s="239"/>
      <c r="FX237" s="239"/>
      <c r="FY237" s="239"/>
      <c r="FZ237" s="239"/>
      <c r="GA237" s="239"/>
      <c r="GB237" s="239"/>
      <c r="GC237" s="239"/>
      <c r="GD237" s="239"/>
      <c r="GE237" s="239"/>
      <c r="GF237" s="239"/>
      <c r="GG237" s="239"/>
      <c r="GH237" s="239"/>
      <c r="GI237" s="239"/>
      <c r="GJ237" s="239"/>
      <c r="GK237" s="239"/>
      <c r="GL237" s="239"/>
      <c r="GM237" s="239"/>
      <c r="GN237" s="239"/>
      <c r="GO237" s="239"/>
      <c r="GP237" s="239"/>
      <c r="GQ237" s="239"/>
      <c r="GR237" s="239"/>
      <c r="GS237" s="239"/>
      <c r="GT237" s="239"/>
      <c r="GU237" s="239"/>
      <c r="GV237" s="239"/>
      <c r="GW237" s="239"/>
      <c r="GX237" s="239"/>
      <c r="GY237" s="239"/>
      <c r="GZ237" s="239"/>
      <c r="HA237" s="239"/>
      <c r="HB237" s="239"/>
      <c r="HC237" s="239"/>
      <c r="HD237" s="239"/>
      <c r="HE237" s="239"/>
      <c r="HF237" s="239"/>
      <c r="HG237" s="239"/>
      <c r="HH237" s="239"/>
      <c r="HI237" s="239"/>
      <c r="HJ237" s="239"/>
      <c r="HK237" s="239"/>
      <c r="HL237" s="239"/>
      <c r="HM237" s="239"/>
      <c r="HN237" s="239"/>
      <c r="HO237" s="239"/>
      <c r="HP237" s="239"/>
      <c r="HQ237" s="239"/>
      <c r="HR237" s="239"/>
      <c r="HS237" s="239"/>
      <c r="HT237" s="239"/>
      <c r="HU237" s="239"/>
      <c r="HV237" s="239"/>
      <c r="HW237" s="239"/>
      <c r="HX237" s="239"/>
      <c r="HY237" s="239"/>
      <c r="HZ237" s="239"/>
      <c r="IA237" s="239"/>
      <c r="IB237" s="239"/>
      <c r="IC237" s="239"/>
      <c r="ID237" s="239"/>
      <c r="IE237" s="239"/>
      <c r="IF237" s="239"/>
      <c r="IG237" s="239"/>
      <c r="IH237" s="239"/>
      <c r="II237" s="239"/>
      <c r="IJ237" s="239"/>
      <c r="IK237" s="239"/>
      <c r="IL237" s="239"/>
      <c r="IM237" s="239"/>
      <c r="IN237" s="239"/>
      <c r="IO237" s="239"/>
      <c r="IP237" s="239"/>
      <c r="IQ237" s="239"/>
      <c r="IR237" s="239"/>
      <c r="IS237" s="239"/>
      <c r="IT237" s="239"/>
      <c r="IU237" s="239"/>
    </row>
    <row r="238" spans="1:255" s="139" customFormat="1" ht="12" customHeight="1">
      <c r="A238" s="247"/>
      <c r="B238" s="115"/>
      <c r="C238" s="146"/>
      <c r="D238" s="142"/>
      <c r="E238" s="142"/>
      <c r="F238" s="123"/>
      <c r="G238" s="238"/>
      <c r="H238" s="239"/>
      <c r="I238" s="239"/>
      <c r="J238" s="239"/>
      <c r="K238" s="239"/>
      <c r="L238" s="239"/>
      <c r="M238" s="239"/>
      <c r="N238" s="239"/>
      <c r="O238" s="239"/>
      <c r="P238" s="239"/>
      <c r="Q238" s="239"/>
      <c r="R238" s="239"/>
      <c r="S238" s="239"/>
      <c r="T238" s="239"/>
      <c r="U238" s="239"/>
      <c r="V238" s="239"/>
      <c r="W238" s="239"/>
      <c r="X238" s="239"/>
      <c r="Y238" s="239"/>
      <c r="Z238" s="239"/>
      <c r="AA238" s="239"/>
      <c r="AB238" s="239"/>
      <c r="AC238" s="239"/>
      <c r="AD238" s="239"/>
      <c r="AE238" s="239"/>
      <c r="AF238" s="239"/>
      <c r="AG238" s="239"/>
      <c r="AH238" s="239"/>
      <c r="AI238" s="239"/>
      <c r="AJ238" s="239"/>
      <c r="AK238" s="239"/>
      <c r="AL238" s="239"/>
      <c r="AM238" s="239"/>
      <c r="AN238" s="239"/>
      <c r="AO238" s="239"/>
      <c r="AP238" s="239"/>
      <c r="AQ238" s="239"/>
      <c r="AR238" s="239"/>
      <c r="AS238" s="239"/>
      <c r="AT238" s="239"/>
      <c r="AU238" s="239"/>
      <c r="AV238" s="239"/>
      <c r="AW238" s="239"/>
      <c r="AX238" s="239"/>
      <c r="AY238" s="239"/>
      <c r="AZ238" s="239"/>
      <c r="BA238" s="239"/>
      <c r="BB238" s="239"/>
      <c r="BC238" s="239"/>
      <c r="BD238" s="239"/>
      <c r="BE238" s="239"/>
      <c r="BF238" s="239"/>
      <c r="BG238" s="239"/>
      <c r="BH238" s="239"/>
      <c r="BI238" s="239"/>
      <c r="BJ238" s="239"/>
      <c r="BK238" s="239"/>
      <c r="BL238" s="239"/>
      <c r="BM238" s="239"/>
      <c r="BN238" s="239"/>
      <c r="BO238" s="239"/>
      <c r="BP238" s="239"/>
      <c r="BQ238" s="239"/>
      <c r="BR238" s="239"/>
      <c r="BS238" s="239"/>
      <c r="BT238" s="239"/>
      <c r="BU238" s="239"/>
      <c r="BV238" s="239"/>
      <c r="BW238" s="239"/>
      <c r="BX238" s="239"/>
      <c r="BY238" s="239"/>
      <c r="BZ238" s="239"/>
      <c r="CA238" s="239"/>
      <c r="CB238" s="239"/>
      <c r="CC238" s="239"/>
      <c r="CD238" s="239"/>
      <c r="CE238" s="239"/>
      <c r="CF238" s="239"/>
      <c r="CG238" s="239"/>
      <c r="CH238" s="239"/>
      <c r="CI238" s="239"/>
      <c r="CJ238" s="239"/>
      <c r="CK238" s="239"/>
      <c r="CL238" s="239"/>
      <c r="CM238" s="239"/>
      <c r="CN238" s="239"/>
      <c r="CO238" s="239"/>
      <c r="CP238" s="239"/>
      <c r="CQ238" s="239"/>
      <c r="CR238" s="239"/>
      <c r="CS238" s="239"/>
      <c r="CT238" s="239"/>
      <c r="CU238" s="239"/>
      <c r="CV238" s="239"/>
      <c r="CW238" s="239"/>
      <c r="CX238" s="239"/>
      <c r="CY238" s="239"/>
      <c r="CZ238" s="239"/>
      <c r="DA238" s="239"/>
      <c r="DB238" s="239"/>
      <c r="DC238" s="239"/>
      <c r="DD238" s="239"/>
      <c r="DE238" s="239"/>
      <c r="DF238" s="239"/>
      <c r="DG238" s="239"/>
      <c r="DH238" s="239"/>
      <c r="DI238" s="239"/>
      <c r="DJ238" s="239"/>
      <c r="DK238" s="239"/>
      <c r="DL238" s="239"/>
      <c r="DM238" s="239"/>
      <c r="DN238" s="239"/>
      <c r="DO238" s="239"/>
      <c r="DP238" s="239"/>
      <c r="DQ238" s="239"/>
      <c r="DR238" s="239"/>
      <c r="DS238" s="239"/>
      <c r="DT238" s="239"/>
      <c r="DU238" s="239"/>
      <c r="DV238" s="239"/>
      <c r="DW238" s="239"/>
      <c r="DX238" s="239"/>
      <c r="DY238" s="239"/>
      <c r="DZ238" s="239"/>
      <c r="EA238" s="239"/>
      <c r="EB238" s="239"/>
      <c r="EC238" s="239"/>
      <c r="ED238" s="239"/>
      <c r="EE238" s="239"/>
      <c r="EF238" s="239"/>
      <c r="EG238" s="239"/>
      <c r="EH238" s="239"/>
      <c r="EI238" s="239"/>
      <c r="EJ238" s="239"/>
      <c r="EK238" s="239"/>
      <c r="EL238" s="239"/>
      <c r="EM238" s="239"/>
      <c r="EN238" s="239"/>
      <c r="EO238" s="239"/>
      <c r="EP238" s="239"/>
      <c r="EQ238" s="239"/>
      <c r="ER238" s="239"/>
      <c r="ES238" s="239"/>
      <c r="ET238" s="239"/>
      <c r="EU238" s="239"/>
      <c r="EV238" s="239"/>
      <c r="EW238" s="239"/>
      <c r="EX238" s="239"/>
      <c r="EY238" s="239"/>
      <c r="EZ238" s="239"/>
      <c r="FA238" s="239"/>
      <c r="FB238" s="239"/>
      <c r="FC238" s="239"/>
      <c r="FD238" s="239"/>
      <c r="FE238" s="239"/>
      <c r="FF238" s="239"/>
      <c r="FG238" s="239"/>
      <c r="FH238" s="239"/>
      <c r="FI238" s="239"/>
      <c r="FJ238" s="239"/>
      <c r="FK238" s="239"/>
      <c r="FL238" s="239"/>
      <c r="FM238" s="239"/>
      <c r="FN238" s="239"/>
      <c r="FO238" s="239"/>
      <c r="FP238" s="239"/>
      <c r="FQ238" s="239"/>
      <c r="FR238" s="239"/>
      <c r="FS238" s="239"/>
      <c r="FT238" s="239"/>
      <c r="FU238" s="239"/>
      <c r="FV238" s="239"/>
      <c r="FW238" s="239"/>
      <c r="FX238" s="239"/>
      <c r="FY238" s="239"/>
      <c r="FZ238" s="239"/>
      <c r="GA238" s="239"/>
      <c r="GB238" s="239"/>
      <c r="GC238" s="239"/>
      <c r="GD238" s="239"/>
      <c r="GE238" s="239"/>
      <c r="GF238" s="239"/>
      <c r="GG238" s="239"/>
      <c r="GH238" s="239"/>
      <c r="GI238" s="239"/>
      <c r="GJ238" s="239"/>
      <c r="GK238" s="239"/>
      <c r="GL238" s="239"/>
      <c r="GM238" s="239"/>
      <c r="GN238" s="239"/>
      <c r="GO238" s="239"/>
      <c r="GP238" s="239"/>
      <c r="GQ238" s="239"/>
      <c r="GR238" s="239"/>
      <c r="GS238" s="239"/>
      <c r="GT238" s="239"/>
      <c r="GU238" s="239"/>
      <c r="GV238" s="239"/>
      <c r="GW238" s="239"/>
      <c r="GX238" s="239"/>
      <c r="GY238" s="239"/>
      <c r="GZ238" s="239"/>
      <c r="HA238" s="239"/>
      <c r="HB238" s="239"/>
      <c r="HC238" s="239"/>
      <c r="HD238" s="239"/>
      <c r="HE238" s="239"/>
      <c r="HF238" s="239"/>
      <c r="HG238" s="239"/>
      <c r="HH238" s="239"/>
      <c r="HI238" s="239"/>
      <c r="HJ238" s="239"/>
      <c r="HK238" s="239"/>
      <c r="HL238" s="239"/>
      <c r="HM238" s="239"/>
      <c r="HN238" s="239"/>
      <c r="HO238" s="239"/>
      <c r="HP238" s="239"/>
      <c r="HQ238" s="239"/>
      <c r="HR238" s="239"/>
      <c r="HS238" s="239"/>
      <c r="HT238" s="239"/>
      <c r="HU238" s="239"/>
      <c r="HV238" s="239"/>
      <c r="HW238" s="239"/>
      <c r="HX238" s="239"/>
      <c r="HY238" s="239"/>
      <c r="HZ238" s="239"/>
      <c r="IA238" s="239"/>
      <c r="IB238" s="239"/>
      <c r="IC238" s="239"/>
      <c r="ID238" s="239"/>
      <c r="IE238" s="239"/>
      <c r="IF238" s="239"/>
      <c r="IG238" s="239"/>
      <c r="IH238" s="239"/>
      <c r="II238" s="239"/>
      <c r="IJ238" s="239"/>
      <c r="IK238" s="239"/>
      <c r="IL238" s="239"/>
      <c r="IM238" s="239"/>
      <c r="IN238" s="239"/>
      <c r="IO238" s="239"/>
      <c r="IP238" s="239"/>
      <c r="IQ238" s="239"/>
      <c r="IR238" s="239"/>
      <c r="IS238" s="239"/>
      <c r="IT238" s="239"/>
      <c r="IU238" s="239"/>
    </row>
    <row r="239" spans="1:255" s="139" customFormat="1" ht="15.75" customHeight="1">
      <c r="A239" s="218" t="s">
        <v>75</v>
      </c>
      <c r="B239" s="149" t="s">
        <v>116</v>
      </c>
      <c r="C239" s="141"/>
      <c r="D239" s="142"/>
      <c r="E239" s="142"/>
      <c r="F239" s="143"/>
      <c r="G239" s="238"/>
      <c r="H239" s="239"/>
      <c r="I239" s="239"/>
      <c r="J239" s="239"/>
      <c r="K239" s="239"/>
      <c r="L239" s="239"/>
      <c r="M239" s="239"/>
      <c r="N239" s="239"/>
      <c r="O239" s="239"/>
      <c r="P239" s="239"/>
      <c r="Q239" s="239"/>
      <c r="R239" s="239"/>
      <c r="S239" s="239"/>
      <c r="T239" s="239"/>
      <c r="U239" s="239"/>
      <c r="V239" s="239"/>
      <c r="W239" s="239"/>
      <c r="X239" s="239"/>
      <c r="Y239" s="239"/>
      <c r="Z239" s="239"/>
      <c r="AA239" s="239"/>
      <c r="AB239" s="239"/>
      <c r="AC239" s="239"/>
      <c r="AD239" s="239"/>
      <c r="AE239" s="239"/>
      <c r="AF239" s="239"/>
      <c r="AG239" s="239"/>
      <c r="AH239" s="239"/>
      <c r="AI239" s="239"/>
      <c r="AJ239" s="239"/>
      <c r="AK239" s="239"/>
      <c r="AL239" s="239"/>
      <c r="AM239" s="239"/>
      <c r="AN239" s="239"/>
      <c r="AO239" s="239"/>
      <c r="AP239" s="239"/>
      <c r="AQ239" s="239"/>
      <c r="AR239" s="239"/>
      <c r="AS239" s="239"/>
      <c r="AT239" s="239"/>
      <c r="AU239" s="239"/>
      <c r="AV239" s="239"/>
      <c r="AW239" s="239"/>
      <c r="AX239" s="239"/>
      <c r="AY239" s="239"/>
      <c r="AZ239" s="239"/>
      <c r="BA239" s="239"/>
      <c r="BB239" s="239"/>
      <c r="BC239" s="239"/>
      <c r="BD239" s="239"/>
      <c r="BE239" s="239"/>
      <c r="BF239" s="239"/>
      <c r="BG239" s="239"/>
      <c r="BH239" s="239"/>
      <c r="BI239" s="239"/>
      <c r="BJ239" s="239"/>
      <c r="BK239" s="239"/>
      <c r="BL239" s="239"/>
      <c r="BM239" s="239"/>
      <c r="BN239" s="239"/>
      <c r="BO239" s="239"/>
      <c r="BP239" s="239"/>
      <c r="BQ239" s="239"/>
      <c r="BR239" s="239"/>
      <c r="BS239" s="239"/>
      <c r="BT239" s="239"/>
      <c r="BU239" s="239"/>
      <c r="BV239" s="239"/>
      <c r="BW239" s="239"/>
      <c r="BX239" s="239"/>
      <c r="BY239" s="239"/>
      <c r="BZ239" s="239"/>
      <c r="CA239" s="239"/>
      <c r="CB239" s="239"/>
      <c r="CC239" s="239"/>
      <c r="CD239" s="239"/>
      <c r="CE239" s="239"/>
      <c r="CF239" s="239"/>
      <c r="CG239" s="239"/>
      <c r="CH239" s="239"/>
      <c r="CI239" s="239"/>
      <c r="CJ239" s="239"/>
      <c r="CK239" s="239"/>
      <c r="CL239" s="239"/>
      <c r="CM239" s="239"/>
      <c r="CN239" s="239"/>
      <c r="CO239" s="239"/>
      <c r="CP239" s="239"/>
      <c r="CQ239" s="239"/>
      <c r="CR239" s="239"/>
      <c r="CS239" s="239"/>
      <c r="CT239" s="239"/>
      <c r="CU239" s="239"/>
      <c r="CV239" s="239"/>
      <c r="CW239" s="239"/>
      <c r="CX239" s="239"/>
      <c r="CY239" s="239"/>
      <c r="CZ239" s="239"/>
      <c r="DA239" s="239"/>
      <c r="DB239" s="239"/>
      <c r="DC239" s="239"/>
      <c r="DD239" s="239"/>
      <c r="DE239" s="239"/>
      <c r="DF239" s="239"/>
      <c r="DG239" s="239"/>
      <c r="DH239" s="239"/>
      <c r="DI239" s="239"/>
      <c r="DJ239" s="239"/>
      <c r="DK239" s="239"/>
      <c r="DL239" s="239"/>
      <c r="DM239" s="239"/>
      <c r="DN239" s="239"/>
      <c r="DO239" s="239"/>
      <c r="DP239" s="239"/>
      <c r="DQ239" s="239"/>
      <c r="DR239" s="239"/>
      <c r="DS239" s="239"/>
      <c r="DT239" s="239"/>
      <c r="DU239" s="239"/>
      <c r="DV239" s="239"/>
      <c r="DW239" s="239"/>
      <c r="DX239" s="239"/>
      <c r="DY239" s="239"/>
      <c r="DZ239" s="239"/>
      <c r="EA239" s="239"/>
      <c r="EB239" s="239"/>
      <c r="EC239" s="239"/>
      <c r="ED239" s="239"/>
      <c r="EE239" s="239"/>
      <c r="EF239" s="239"/>
      <c r="EG239" s="239"/>
      <c r="EH239" s="239"/>
      <c r="EI239" s="239"/>
      <c r="EJ239" s="239"/>
      <c r="EK239" s="239"/>
      <c r="EL239" s="239"/>
      <c r="EM239" s="239"/>
      <c r="EN239" s="239"/>
      <c r="EO239" s="239"/>
      <c r="EP239" s="239"/>
      <c r="EQ239" s="239"/>
      <c r="ER239" s="239"/>
      <c r="ES239" s="239"/>
      <c r="ET239" s="239"/>
      <c r="EU239" s="239"/>
      <c r="EV239" s="239"/>
      <c r="EW239" s="239"/>
      <c r="EX239" s="239"/>
      <c r="EY239" s="239"/>
      <c r="EZ239" s="239"/>
      <c r="FA239" s="239"/>
      <c r="FB239" s="239"/>
      <c r="FC239" s="239"/>
      <c r="FD239" s="239"/>
      <c r="FE239" s="239"/>
      <c r="FF239" s="239"/>
      <c r="FG239" s="239"/>
      <c r="FH239" s="239"/>
      <c r="FI239" s="239"/>
      <c r="FJ239" s="239"/>
      <c r="FK239" s="239"/>
      <c r="FL239" s="239"/>
      <c r="FM239" s="239"/>
      <c r="FN239" s="239"/>
      <c r="FO239" s="239"/>
      <c r="FP239" s="239"/>
      <c r="FQ239" s="239"/>
      <c r="FR239" s="239"/>
      <c r="FS239" s="239"/>
      <c r="FT239" s="239"/>
      <c r="FU239" s="239"/>
      <c r="FV239" s="239"/>
      <c r="FW239" s="239"/>
      <c r="FX239" s="239"/>
      <c r="FY239" s="239"/>
      <c r="FZ239" s="239"/>
      <c r="GA239" s="239"/>
      <c r="GB239" s="239"/>
      <c r="GC239" s="239"/>
      <c r="GD239" s="239"/>
      <c r="GE239" s="239"/>
      <c r="GF239" s="239"/>
      <c r="GG239" s="239"/>
      <c r="GH239" s="239"/>
      <c r="GI239" s="239"/>
      <c r="GJ239" s="239"/>
      <c r="GK239" s="239"/>
      <c r="GL239" s="239"/>
      <c r="GM239" s="239"/>
      <c r="GN239" s="239"/>
      <c r="GO239" s="239"/>
      <c r="GP239" s="239"/>
      <c r="GQ239" s="239"/>
      <c r="GR239" s="239"/>
      <c r="GS239" s="239"/>
      <c r="GT239" s="239"/>
      <c r="GU239" s="239"/>
      <c r="GV239" s="239"/>
      <c r="GW239" s="239"/>
      <c r="GX239" s="239"/>
      <c r="GY239" s="239"/>
      <c r="GZ239" s="239"/>
      <c r="HA239" s="239"/>
      <c r="HB239" s="239"/>
      <c r="HC239" s="239"/>
      <c r="HD239" s="239"/>
      <c r="HE239" s="239"/>
      <c r="HF239" s="239"/>
      <c r="HG239" s="239"/>
      <c r="HH239" s="239"/>
      <c r="HI239" s="239"/>
      <c r="HJ239" s="239"/>
      <c r="HK239" s="239"/>
      <c r="HL239" s="239"/>
      <c r="HM239" s="239"/>
      <c r="HN239" s="239"/>
      <c r="HO239" s="239"/>
      <c r="HP239" s="239"/>
      <c r="HQ239" s="239"/>
      <c r="HR239" s="239"/>
      <c r="HS239" s="239"/>
      <c r="HT239" s="239"/>
      <c r="HU239" s="239"/>
      <c r="HV239" s="239"/>
      <c r="HW239" s="239"/>
      <c r="HX239" s="239"/>
      <c r="HY239" s="239"/>
      <c r="HZ239" s="239"/>
      <c r="IA239" s="239"/>
      <c r="IB239" s="239"/>
      <c r="IC239" s="239"/>
      <c r="ID239" s="239"/>
      <c r="IE239" s="239"/>
      <c r="IF239" s="239"/>
      <c r="IG239" s="239"/>
      <c r="IH239" s="239"/>
      <c r="II239" s="239"/>
      <c r="IJ239" s="239"/>
      <c r="IK239" s="239"/>
      <c r="IL239" s="239"/>
      <c r="IM239" s="239"/>
      <c r="IN239" s="239"/>
      <c r="IO239" s="239"/>
      <c r="IP239" s="239"/>
      <c r="IQ239" s="239"/>
      <c r="IR239" s="239"/>
      <c r="IS239" s="239"/>
      <c r="IT239" s="239"/>
      <c r="IU239" s="239"/>
    </row>
    <row r="240" spans="1:255" s="139" customFormat="1" ht="63.75">
      <c r="A240" s="247"/>
      <c r="B240" s="196" t="s">
        <v>132</v>
      </c>
      <c r="C240" s="240" t="s">
        <v>21</v>
      </c>
      <c r="D240" s="132">
        <v>163</v>
      </c>
      <c r="E240" s="132">
        <v>0</v>
      </c>
      <c r="F240" s="235">
        <f>D240*E240</f>
        <v>0</v>
      </c>
      <c r="G240" s="238"/>
      <c r="H240" s="239"/>
      <c r="I240" s="239"/>
      <c r="J240" s="239"/>
      <c r="K240" s="239"/>
      <c r="L240" s="239"/>
      <c r="M240" s="239"/>
      <c r="N240" s="239"/>
      <c r="O240" s="239"/>
      <c r="P240" s="239"/>
      <c r="Q240" s="239"/>
      <c r="R240" s="239"/>
      <c r="S240" s="239"/>
      <c r="T240" s="239"/>
      <c r="U240" s="239"/>
      <c r="V240" s="239"/>
      <c r="W240" s="239"/>
      <c r="X240" s="239"/>
      <c r="Y240" s="239"/>
      <c r="Z240" s="239"/>
      <c r="AA240" s="239"/>
      <c r="AB240" s="239"/>
      <c r="AC240" s="239"/>
      <c r="AD240" s="239"/>
      <c r="AE240" s="239"/>
      <c r="AF240" s="239"/>
      <c r="AG240" s="239"/>
      <c r="AH240" s="239"/>
      <c r="AI240" s="239"/>
      <c r="AJ240" s="239"/>
      <c r="AK240" s="239"/>
      <c r="AL240" s="239"/>
      <c r="AM240" s="239"/>
      <c r="AN240" s="239"/>
      <c r="AO240" s="239"/>
      <c r="AP240" s="239"/>
      <c r="AQ240" s="239"/>
      <c r="AR240" s="239"/>
      <c r="AS240" s="239"/>
      <c r="AT240" s="239"/>
      <c r="AU240" s="239"/>
      <c r="AV240" s="239"/>
      <c r="AW240" s="239"/>
      <c r="AX240" s="239"/>
      <c r="AY240" s="239"/>
      <c r="AZ240" s="239"/>
      <c r="BA240" s="239"/>
      <c r="BB240" s="239"/>
      <c r="BC240" s="239"/>
      <c r="BD240" s="239"/>
      <c r="BE240" s="239"/>
      <c r="BF240" s="239"/>
      <c r="BG240" s="239"/>
      <c r="BH240" s="239"/>
      <c r="BI240" s="239"/>
      <c r="BJ240" s="239"/>
      <c r="BK240" s="239"/>
      <c r="BL240" s="239"/>
      <c r="BM240" s="239"/>
      <c r="BN240" s="239"/>
      <c r="BO240" s="239"/>
      <c r="BP240" s="239"/>
      <c r="BQ240" s="239"/>
      <c r="BR240" s="239"/>
      <c r="BS240" s="239"/>
      <c r="BT240" s="239"/>
      <c r="BU240" s="239"/>
      <c r="BV240" s="239"/>
      <c r="BW240" s="239"/>
      <c r="BX240" s="239"/>
      <c r="BY240" s="239"/>
      <c r="BZ240" s="239"/>
      <c r="CA240" s="239"/>
      <c r="CB240" s="239"/>
      <c r="CC240" s="239"/>
      <c r="CD240" s="239"/>
      <c r="CE240" s="239"/>
      <c r="CF240" s="239"/>
      <c r="CG240" s="239"/>
      <c r="CH240" s="239"/>
      <c r="CI240" s="239"/>
      <c r="CJ240" s="239"/>
      <c r="CK240" s="239"/>
      <c r="CL240" s="239"/>
      <c r="CM240" s="239"/>
      <c r="CN240" s="239"/>
      <c r="CO240" s="239"/>
      <c r="CP240" s="239"/>
      <c r="CQ240" s="239"/>
      <c r="CR240" s="239"/>
      <c r="CS240" s="239"/>
      <c r="CT240" s="239"/>
      <c r="CU240" s="239"/>
      <c r="CV240" s="239"/>
      <c r="CW240" s="239"/>
      <c r="CX240" s="239"/>
      <c r="CY240" s="239"/>
      <c r="CZ240" s="239"/>
      <c r="DA240" s="239"/>
      <c r="DB240" s="239"/>
      <c r="DC240" s="239"/>
      <c r="DD240" s="239"/>
      <c r="DE240" s="239"/>
      <c r="DF240" s="239"/>
      <c r="DG240" s="239"/>
      <c r="DH240" s="239"/>
      <c r="DI240" s="239"/>
      <c r="DJ240" s="239"/>
      <c r="DK240" s="239"/>
      <c r="DL240" s="239"/>
      <c r="DM240" s="239"/>
      <c r="DN240" s="239"/>
      <c r="DO240" s="239"/>
      <c r="DP240" s="239"/>
      <c r="DQ240" s="239"/>
      <c r="DR240" s="239"/>
      <c r="DS240" s="239"/>
      <c r="DT240" s="239"/>
      <c r="DU240" s="239"/>
      <c r="DV240" s="239"/>
      <c r="DW240" s="239"/>
      <c r="DX240" s="239"/>
      <c r="DY240" s="239"/>
      <c r="DZ240" s="239"/>
      <c r="EA240" s="239"/>
      <c r="EB240" s="239"/>
      <c r="EC240" s="239"/>
      <c r="ED240" s="239"/>
      <c r="EE240" s="239"/>
      <c r="EF240" s="239"/>
      <c r="EG240" s="239"/>
      <c r="EH240" s="239"/>
      <c r="EI240" s="239"/>
      <c r="EJ240" s="239"/>
      <c r="EK240" s="239"/>
      <c r="EL240" s="239"/>
      <c r="EM240" s="239"/>
      <c r="EN240" s="239"/>
      <c r="EO240" s="239"/>
      <c r="EP240" s="239"/>
      <c r="EQ240" s="239"/>
      <c r="ER240" s="239"/>
      <c r="ES240" s="239"/>
      <c r="ET240" s="239"/>
      <c r="EU240" s="239"/>
      <c r="EV240" s="239"/>
      <c r="EW240" s="239"/>
      <c r="EX240" s="239"/>
      <c r="EY240" s="239"/>
      <c r="EZ240" s="239"/>
      <c r="FA240" s="239"/>
      <c r="FB240" s="239"/>
      <c r="FC240" s="239"/>
      <c r="FD240" s="239"/>
      <c r="FE240" s="239"/>
      <c r="FF240" s="239"/>
      <c r="FG240" s="239"/>
      <c r="FH240" s="239"/>
      <c r="FI240" s="239"/>
      <c r="FJ240" s="239"/>
      <c r="FK240" s="239"/>
      <c r="FL240" s="239"/>
      <c r="FM240" s="239"/>
      <c r="FN240" s="239"/>
      <c r="FO240" s="239"/>
      <c r="FP240" s="239"/>
      <c r="FQ240" s="239"/>
      <c r="FR240" s="239"/>
      <c r="FS240" s="239"/>
      <c r="FT240" s="239"/>
      <c r="FU240" s="239"/>
      <c r="FV240" s="239"/>
      <c r="FW240" s="239"/>
      <c r="FX240" s="239"/>
      <c r="FY240" s="239"/>
      <c r="FZ240" s="239"/>
      <c r="GA240" s="239"/>
      <c r="GB240" s="239"/>
      <c r="GC240" s="239"/>
      <c r="GD240" s="239"/>
      <c r="GE240" s="239"/>
      <c r="GF240" s="239"/>
      <c r="GG240" s="239"/>
      <c r="GH240" s="239"/>
      <c r="GI240" s="239"/>
      <c r="GJ240" s="239"/>
      <c r="GK240" s="239"/>
      <c r="GL240" s="239"/>
      <c r="GM240" s="239"/>
      <c r="GN240" s="239"/>
      <c r="GO240" s="239"/>
      <c r="GP240" s="239"/>
      <c r="GQ240" s="239"/>
      <c r="GR240" s="239"/>
      <c r="GS240" s="239"/>
      <c r="GT240" s="239"/>
      <c r="GU240" s="239"/>
      <c r="GV240" s="239"/>
      <c r="GW240" s="239"/>
      <c r="GX240" s="239"/>
      <c r="GY240" s="239"/>
      <c r="GZ240" s="239"/>
      <c r="HA240" s="239"/>
      <c r="HB240" s="239"/>
      <c r="HC240" s="239"/>
      <c r="HD240" s="239"/>
      <c r="HE240" s="239"/>
      <c r="HF240" s="239"/>
      <c r="HG240" s="239"/>
      <c r="HH240" s="239"/>
      <c r="HI240" s="239"/>
      <c r="HJ240" s="239"/>
      <c r="HK240" s="239"/>
      <c r="HL240" s="239"/>
      <c r="HM240" s="239"/>
      <c r="HN240" s="239"/>
      <c r="HO240" s="239"/>
      <c r="HP240" s="239"/>
      <c r="HQ240" s="239"/>
      <c r="HR240" s="239"/>
      <c r="HS240" s="239"/>
      <c r="HT240" s="239"/>
      <c r="HU240" s="239"/>
      <c r="HV240" s="239"/>
      <c r="HW240" s="239"/>
      <c r="HX240" s="239"/>
      <c r="HY240" s="239"/>
      <c r="HZ240" s="239"/>
      <c r="IA240" s="239"/>
      <c r="IB240" s="239"/>
      <c r="IC240" s="239"/>
      <c r="ID240" s="239"/>
      <c r="IE240" s="239"/>
      <c r="IF240" s="239"/>
      <c r="IG240" s="239"/>
      <c r="IH240" s="239"/>
      <c r="II240" s="239"/>
      <c r="IJ240" s="239"/>
      <c r="IK240" s="239"/>
      <c r="IL240" s="239"/>
      <c r="IM240" s="239"/>
      <c r="IN240" s="239"/>
      <c r="IO240" s="239"/>
      <c r="IP240" s="239"/>
      <c r="IQ240" s="239"/>
      <c r="IR240" s="239"/>
      <c r="IS240" s="239"/>
      <c r="IT240" s="239"/>
      <c r="IU240" s="239"/>
    </row>
    <row r="241" spans="1:255" s="139" customFormat="1" ht="12.75">
      <c r="A241" s="247"/>
      <c r="B241" s="116"/>
      <c r="C241" s="141"/>
      <c r="D241" s="142"/>
      <c r="E241" s="142"/>
      <c r="F241" s="215"/>
      <c r="G241" s="238"/>
      <c r="H241" s="239"/>
      <c r="I241" s="239"/>
      <c r="J241" s="239"/>
      <c r="K241" s="239"/>
      <c r="L241" s="239"/>
      <c r="M241" s="239"/>
      <c r="N241" s="239"/>
      <c r="O241" s="239"/>
      <c r="P241" s="239"/>
      <c r="Q241" s="239"/>
      <c r="R241" s="239"/>
      <c r="S241" s="239"/>
      <c r="T241" s="239"/>
      <c r="U241" s="239"/>
      <c r="V241" s="239"/>
      <c r="W241" s="239"/>
      <c r="X241" s="239"/>
      <c r="Y241" s="239"/>
      <c r="Z241" s="239"/>
      <c r="AA241" s="239"/>
      <c r="AB241" s="239"/>
      <c r="AC241" s="239"/>
      <c r="AD241" s="239"/>
      <c r="AE241" s="239"/>
      <c r="AF241" s="239"/>
      <c r="AG241" s="239"/>
      <c r="AH241" s="239"/>
      <c r="AI241" s="239"/>
      <c r="AJ241" s="239"/>
      <c r="AK241" s="239"/>
      <c r="AL241" s="239"/>
      <c r="AM241" s="239"/>
      <c r="AN241" s="239"/>
      <c r="AO241" s="239"/>
      <c r="AP241" s="239"/>
      <c r="AQ241" s="239"/>
      <c r="AR241" s="239"/>
      <c r="AS241" s="239"/>
      <c r="AT241" s="239"/>
      <c r="AU241" s="239"/>
      <c r="AV241" s="239"/>
      <c r="AW241" s="239"/>
      <c r="AX241" s="239"/>
      <c r="AY241" s="239"/>
      <c r="AZ241" s="239"/>
      <c r="BA241" s="239"/>
      <c r="BB241" s="239"/>
      <c r="BC241" s="239"/>
      <c r="BD241" s="239"/>
      <c r="BE241" s="239"/>
      <c r="BF241" s="239"/>
      <c r="BG241" s="239"/>
      <c r="BH241" s="239"/>
      <c r="BI241" s="239"/>
      <c r="BJ241" s="239"/>
      <c r="BK241" s="239"/>
      <c r="BL241" s="239"/>
      <c r="BM241" s="239"/>
      <c r="BN241" s="239"/>
      <c r="BO241" s="239"/>
      <c r="BP241" s="239"/>
      <c r="BQ241" s="239"/>
      <c r="BR241" s="239"/>
      <c r="BS241" s="239"/>
      <c r="BT241" s="239"/>
      <c r="BU241" s="239"/>
      <c r="BV241" s="239"/>
      <c r="BW241" s="239"/>
      <c r="BX241" s="239"/>
      <c r="BY241" s="239"/>
      <c r="BZ241" s="239"/>
      <c r="CA241" s="239"/>
      <c r="CB241" s="239"/>
      <c r="CC241" s="239"/>
      <c r="CD241" s="239"/>
      <c r="CE241" s="239"/>
      <c r="CF241" s="239"/>
      <c r="CG241" s="239"/>
      <c r="CH241" s="239"/>
      <c r="CI241" s="239"/>
      <c r="CJ241" s="239"/>
      <c r="CK241" s="239"/>
      <c r="CL241" s="239"/>
      <c r="CM241" s="239"/>
      <c r="CN241" s="239"/>
      <c r="CO241" s="239"/>
      <c r="CP241" s="239"/>
      <c r="CQ241" s="239"/>
      <c r="CR241" s="239"/>
      <c r="CS241" s="239"/>
      <c r="CT241" s="239"/>
      <c r="CU241" s="239"/>
      <c r="CV241" s="239"/>
      <c r="CW241" s="239"/>
      <c r="CX241" s="239"/>
      <c r="CY241" s="239"/>
      <c r="CZ241" s="239"/>
      <c r="DA241" s="239"/>
      <c r="DB241" s="239"/>
      <c r="DC241" s="239"/>
      <c r="DD241" s="239"/>
      <c r="DE241" s="239"/>
      <c r="DF241" s="239"/>
      <c r="DG241" s="239"/>
      <c r="DH241" s="239"/>
      <c r="DI241" s="239"/>
      <c r="DJ241" s="239"/>
      <c r="DK241" s="239"/>
      <c r="DL241" s="239"/>
      <c r="DM241" s="239"/>
      <c r="DN241" s="239"/>
      <c r="DO241" s="239"/>
      <c r="DP241" s="239"/>
      <c r="DQ241" s="239"/>
      <c r="DR241" s="239"/>
      <c r="DS241" s="239"/>
      <c r="DT241" s="239"/>
      <c r="DU241" s="239"/>
      <c r="DV241" s="239"/>
      <c r="DW241" s="239"/>
      <c r="DX241" s="239"/>
      <c r="DY241" s="239"/>
      <c r="DZ241" s="239"/>
      <c r="EA241" s="239"/>
      <c r="EB241" s="239"/>
      <c r="EC241" s="239"/>
      <c r="ED241" s="239"/>
      <c r="EE241" s="239"/>
      <c r="EF241" s="239"/>
      <c r="EG241" s="239"/>
      <c r="EH241" s="239"/>
      <c r="EI241" s="239"/>
      <c r="EJ241" s="239"/>
      <c r="EK241" s="239"/>
      <c r="EL241" s="239"/>
      <c r="EM241" s="239"/>
      <c r="EN241" s="239"/>
      <c r="EO241" s="239"/>
      <c r="EP241" s="239"/>
      <c r="EQ241" s="239"/>
      <c r="ER241" s="239"/>
      <c r="ES241" s="239"/>
      <c r="ET241" s="239"/>
      <c r="EU241" s="239"/>
      <c r="EV241" s="239"/>
      <c r="EW241" s="239"/>
      <c r="EX241" s="239"/>
      <c r="EY241" s="239"/>
      <c r="EZ241" s="239"/>
      <c r="FA241" s="239"/>
      <c r="FB241" s="239"/>
      <c r="FC241" s="239"/>
      <c r="FD241" s="239"/>
      <c r="FE241" s="239"/>
      <c r="FF241" s="239"/>
      <c r="FG241" s="239"/>
      <c r="FH241" s="239"/>
      <c r="FI241" s="239"/>
      <c r="FJ241" s="239"/>
      <c r="FK241" s="239"/>
      <c r="FL241" s="239"/>
      <c r="FM241" s="239"/>
      <c r="FN241" s="239"/>
      <c r="FO241" s="239"/>
      <c r="FP241" s="239"/>
      <c r="FQ241" s="239"/>
      <c r="FR241" s="239"/>
      <c r="FS241" s="239"/>
      <c r="FT241" s="239"/>
      <c r="FU241" s="239"/>
      <c r="FV241" s="239"/>
      <c r="FW241" s="239"/>
      <c r="FX241" s="239"/>
      <c r="FY241" s="239"/>
      <c r="FZ241" s="239"/>
      <c r="GA241" s="239"/>
      <c r="GB241" s="239"/>
      <c r="GC241" s="239"/>
      <c r="GD241" s="239"/>
      <c r="GE241" s="239"/>
      <c r="GF241" s="239"/>
      <c r="GG241" s="239"/>
      <c r="GH241" s="239"/>
      <c r="GI241" s="239"/>
      <c r="GJ241" s="239"/>
      <c r="GK241" s="239"/>
      <c r="GL241" s="239"/>
      <c r="GM241" s="239"/>
      <c r="GN241" s="239"/>
      <c r="GO241" s="239"/>
      <c r="GP241" s="239"/>
      <c r="GQ241" s="239"/>
      <c r="GR241" s="239"/>
      <c r="GS241" s="239"/>
      <c r="GT241" s="239"/>
      <c r="GU241" s="239"/>
      <c r="GV241" s="239"/>
      <c r="GW241" s="239"/>
      <c r="GX241" s="239"/>
      <c r="GY241" s="239"/>
      <c r="GZ241" s="239"/>
      <c r="HA241" s="239"/>
      <c r="HB241" s="239"/>
      <c r="HC241" s="239"/>
      <c r="HD241" s="239"/>
      <c r="HE241" s="239"/>
      <c r="HF241" s="239"/>
      <c r="HG241" s="239"/>
      <c r="HH241" s="239"/>
      <c r="HI241" s="239"/>
      <c r="HJ241" s="239"/>
      <c r="HK241" s="239"/>
      <c r="HL241" s="239"/>
      <c r="HM241" s="239"/>
      <c r="HN241" s="239"/>
      <c r="HO241" s="239"/>
      <c r="HP241" s="239"/>
      <c r="HQ241" s="239"/>
      <c r="HR241" s="239"/>
      <c r="HS241" s="239"/>
      <c r="HT241" s="239"/>
      <c r="HU241" s="239"/>
      <c r="HV241" s="239"/>
      <c r="HW241" s="239"/>
      <c r="HX241" s="239"/>
      <c r="HY241" s="239"/>
      <c r="HZ241" s="239"/>
      <c r="IA241" s="239"/>
      <c r="IB241" s="239"/>
      <c r="IC241" s="239"/>
      <c r="ID241" s="239"/>
      <c r="IE241" s="239"/>
      <c r="IF241" s="239"/>
      <c r="IG241" s="239"/>
      <c r="IH241" s="239"/>
      <c r="II241" s="239"/>
      <c r="IJ241" s="239"/>
      <c r="IK241" s="239"/>
      <c r="IL241" s="239"/>
      <c r="IM241" s="239"/>
      <c r="IN241" s="239"/>
      <c r="IO241" s="239"/>
      <c r="IP241" s="239"/>
      <c r="IQ241" s="239"/>
      <c r="IR241" s="239"/>
      <c r="IS241" s="239"/>
      <c r="IT241" s="239"/>
      <c r="IU241" s="239"/>
    </row>
    <row r="242" spans="1:21" s="320" customFormat="1" ht="27.75" customHeight="1">
      <c r="A242" s="313" t="s">
        <v>170</v>
      </c>
      <c r="B242" s="314" t="s">
        <v>169</v>
      </c>
      <c r="C242" s="315" t="s">
        <v>21</v>
      </c>
      <c r="D242" s="316">
        <v>30</v>
      </c>
      <c r="E242" s="317">
        <v>0</v>
      </c>
      <c r="F242" s="317">
        <f>D242*E242</f>
        <v>0</v>
      </c>
      <c r="G242" s="318"/>
      <c r="H242" s="319"/>
      <c r="I242" s="346"/>
      <c r="J242" s="346"/>
      <c r="K242" s="346"/>
      <c r="L242" s="346"/>
      <c r="M242" s="346"/>
      <c r="N242" s="346"/>
      <c r="O242" s="175"/>
      <c r="P242" s="138"/>
      <c r="Q242" s="97"/>
      <c r="R242" s="97"/>
      <c r="S242" s="55"/>
      <c r="T242" s="55"/>
      <c r="U242" s="55"/>
    </row>
    <row r="243" spans="1:255" s="139" customFormat="1" ht="15" customHeight="1">
      <c r="A243" s="247"/>
      <c r="B243" s="237"/>
      <c r="C243" s="130"/>
      <c r="D243" s="132"/>
      <c r="E243" s="132"/>
      <c r="F243" s="154"/>
      <c r="G243" s="238"/>
      <c r="H243" s="239"/>
      <c r="I243" s="239"/>
      <c r="J243" s="239"/>
      <c r="K243" s="239"/>
      <c r="L243" s="239"/>
      <c r="M243" s="239"/>
      <c r="N243" s="239"/>
      <c r="O243" s="239"/>
      <c r="P243" s="239"/>
      <c r="Q243" s="239"/>
      <c r="R243" s="239"/>
      <c r="S243" s="239"/>
      <c r="T243" s="239"/>
      <c r="U243" s="239"/>
      <c r="V243" s="239"/>
      <c r="W243" s="239"/>
      <c r="X243" s="239"/>
      <c r="Y243" s="239"/>
      <c r="Z243" s="239"/>
      <c r="AA243" s="239"/>
      <c r="AB243" s="239"/>
      <c r="AC243" s="239"/>
      <c r="AD243" s="239"/>
      <c r="AE243" s="239"/>
      <c r="AF243" s="239"/>
      <c r="AG243" s="239"/>
      <c r="AH243" s="239"/>
      <c r="AI243" s="239"/>
      <c r="AJ243" s="239"/>
      <c r="AK243" s="239"/>
      <c r="AL243" s="239"/>
      <c r="AM243" s="239"/>
      <c r="AN243" s="239"/>
      <c r="AO243" s="239"/>
      <c r="AP243" s="239"/>
      <c r="AQ243" s="239"/>
      <c r="AR243" s="239"/>
      <c r="AS243" s="239"/>
      <c r="AT243" s="239"/>
      <c r="AU243" s="239"/>
      <c r="AV243" s="239"/>
      <c r="AW243" s="239"/>
      <c r="AX243" s="239"/>
      <c r="AY243" s="239"/>
      <c r="AZ243" s="239"/>
      <c r="BA243" s="239"/>
      <c r="BB243" s="239"/>
      <c r="BC243" s="239"/>
      <c r="BD243" s="239"/>
      <c r="BE243" s="239"/>
      <c r="BF243" s="239"/>
      <c r="BG243" s="239"/>
      <c r="BH243" s="239"/>
      <c r="BI243" s="239"/>
      <c r="BJ243" s="239"/>
      <c r="BK243" s="239"/>
      <c r="BL243" s="239"/>
      <c r="BM243" s="239"/>
      <c r="BN243" s="239"/>
      <c r="BO243" s="239"/>
      <c r="BP243" s="239"/>
      <c r="BQ243" s="239"/>
      <c r="BR243" s="239"/>
      <c r="BS243" s="239"/>
      <c r="BT243" s="239"/>
      <c r="BU243" s="239"/>
      <c r="BV243" s="239"/>
      <c r="BW243" s="239"/>
      <c r="BX243" s="239"/>
      <c r="BY243" s="239"/>
      <c r="BZ243" s="239"/>
      <c r="CA243" s="239"/>
      <c r="CB243" s="239"/>
      <c r="CC243" s="239"/>
      <c r="CD243" s="239"/>
      <c r="CE243" s="239"/>
      <c r="CF243" s="239"/>
      <c r="CG243" s="239"/>
      <c r="CH243" s="239"/>
      <c r="CI243" s="239"/>
      <c r="CJ243" s="239"/>
      <c r="CK243" s="239"/>
      <c r="CL243" s="239"/>
      <c r="CM243" s="239"/>
      <c r="CN243" s="239"/>
      <c r="CO243" s="239"/>
      <c r="CP243" s="239"/>
      <c r="CQ243" s="239"/>
      <c r="CR243" s="239"/>
      <c r="CS243" s="239"/>
      <c r="CT243" s="239"/>
      <c r="CU243" s="239"/>
      <c r="CV243" s="239"/>
      <c r="CW243" s="239"/>
      <c r="CX243" s="239"/>
      <c r="CY243" s="239"/>
      <c r="CZ243" s="239"/>
      <c r="DA243" s="239"/>
      <c r="DB243" s="239"/>
      <c r="DC243" s="239"/>
      <c r="DD243" s="239"/>
      <c r="DE243" s="239"/>
      <c r="DF243" s="239"/>
      <c r="DG243" s="239"/>
      <c r="DH243" s="239"/>
      <c r="DI243" s="239"/>
      <c r="DJ243" s="239"/>
      <c r="DK243" s="239"/>
      <c r="DL243" s="239"/>
      <c r="DM243" s="239"/>
      <c r="DN243" s="239"/>
      <c r="DO243" s="239"/>
      <c r="DP243" s="239"/>
      <c r="DQ243" s="239"/>
      <c r="DR243" s="239"/>
      <c r="DS243" s="239"/>
      <c r="DT243" s="239"/>
      <c r="DU243" s="239"/>
      <c r="DV243" s="239"/>
      <c r="DW243" s="239"/>
      <c r="DX243" s="239"/>
      <c r="DY243" s="239"/>
      <c r="DZ243" s="239"/>
      <c r="EA243" s="239"/>
      <c r="EB243" s="239"/>
      <c r="EC243" s="239"/>
      <c r="ED243" s="239"/>
      <c r="EE243" s="239"/>
      <c r="EF243" s="239"/>
      <c r="EG243" s="239"/>
      <c r="EH243" s="239"/>
      <c r="EI243" s="239"/>
      <c r="EJ243" s="239"/>
      <c r="EK243" s="239"/>
      <c r="EL243" s="239"/>
      <c r="EM243" s="239"/>
      <c r="EN243" s="239"/>
      <c r="EO243" s="239"/>
      <c r="EP243" s="239"/>
      <c r="EQ243" s="239"/>
      <c r="ER243" s="239"/>
      <c r="ES243" s="239"/>
      <c r="ET243" s="239"/>
      <c r="EU243" s="239"/>
      <c r="EV243" s="239"/>
      <c r="EW243" s="239"/>
      <c r="EX243" s="239"/>
      <c r="EY243" s="239"/>
      <c r="EZ243" s="239"/>
      <c r="FA243" s="239"/>
      <c r="FB243" s="239"/>
      <c r="FC243" s="239"/>
      <c r="FD243" s="239"/>
      <c r="FE243" s="239"/>
      <c r="FF243" s="239"/>
      <c r="FG243" s="239"/>
      <c r="FH243" s="239"/>
      <c r="FI243" s="239"/>
      <c r="FJ243" s="239"/>
      <c r="FK243" s="239"/>
      <c r="FL243" s="239"/>
      <c r="FM243" s="239"/>
      <c r="FN243" s="239"/>
      <c r="FO243" s="239"/>
      <c r="FP243" s="239"/>
      <c r="FQ243" s="239"/>
      <c r="FR243" s="239"/>
      <c r="FS243" s="239"/>
      <c r="FT243" s="239"/>
      <c r="FU243" s="239"/>
      <c r="FV243" s="239"/>
      <c r="FW243" s="239"/>
      <c r="FX243" s="239"/>
      <c r="FY243" s="239"/>
      <c r="FZ243" s="239"/>
      <c r="GA243" s="239"/>
      <c r="GB243" s="239"/>
      <c r="GC243" s="239"/>
      <c r="GD243" s="239"/>
      <c r="GE243" s="239"/>
      <c r="GF243" s="239"/>
      <c r="GG243" s="239"/>
      <c r="GH243" s="239"/>
      <c r="GI243" s="239"/>
      <c r="GJ243" s="239"/>
      <c r="GK243" s="239"/>
      <c r="GL243" s="239"/>
      <c r="GM243" s="239"/>
      <c r="GN243" s="239"/>
      <c r="GO243" s="239"/>
      <c r="GP243" s="239"/>
      <c r="GQ243" s="239"/>
      <c r="GR243" s="239"/>
      <c r="GS243" s="239"/>
      <c r="GT243" s="239"/>
      <c r="GU243" s="239"/>
      <c r="GV243" s="239"/>
      <c r="GW243" s="239"/>
      <c r="GX243" s="239"/>
      <c r="GY243" s="239"/>
      <c r="GZ243" s="239"/>
      <c r="HA243" s="239"/>
      <c r="HB243" s="239"/>
      <c r="HC243" s="239"/>
      <c r="HD243" s="239"/>
      <c r="HE243" s="239"/>
      <c r="HF243" s="239"/>
      <c r="HG243" s="239"/>
      <c r="HH243" s="239"/>
      <c r="HI243" s="239"/>
      <c r="HJ243" s="239"/>
      <c r="HK243" s="239"/>
      <c r="HL243" s="239"/>
      <c r="HM243" s="239"/>
      <c r="HN243" s="239"/>
      <c r="HO243" s="239"/>
      <c r="HP243" s="239"/>
      <c r="HQ243" s="239"/>
      <c r="HR243" s="239"/>
      <c r="HS243" s="239"/>
      <c r="HT243" s="239"/>
      <c r="HU243" s="239"/>
      <c r="HV243" s="239"/>
      <c r="HW243" s="239"/>
      <c r="HX243" s="239"/>
      <c r="HY243" s="239"/>
      <c r="HZ243" s="239"/>
      <c r="IA243" s="239"/>
      <c r="IB243" s="239"/>
      <c r="IC243" s="239"/>
      <c r="ID243" s="239"/>
      <c r="IE243" s="239"/>
      <c r="IF243" s="239"/>
      <c r="IG243" s="239"/>
      <c r="IH243" s="239"/>
      <c r="II243" s="239"/>
      <c r="IJ243" s="239"/>
      <c r="IK243" s="239"/>
      <c r="IL243" s="239"/>
      <c r="IM243" s="239"/>
      <c r="IN243" s="239"/>
      <c r="IO243" s="239"/>
      <c r="IP243" s="239"/>
      <c r="IQ243" s="239"/>
      <c r="IR243" s="239"/>
      <c r="IS243" s="239"/>
      <c r="IT243" s="239"/>
      <c r="IU243" s="239"/>
    </row>
    <row r="244" spans="1:10" s="186" customFormat="1" ht="12.75">
      <c r="A244" s="179"/>
      <c r="B244" s="180" t="s">
        <v>134</v>
      </c>
      <c r="C244" s="181"/>
      <c r="D244" s="182"/>
      <c r="E244" s="183"/>
      <c r="F244" s="217">
        <f>SUM(F213:F243)</f>
        <v>0</v>
      </c>
      <c r="G244" s="137" t="b">
        <v>1</v>
      </c>
      <c r="H244" s="185"/>
      <c r="I244" s="185"/>
      <c r="J244" s="185"/>
    </row>
    <row r="245" spans="1:7" s="185" customFormat="1" ht="12.75">
      <c r="A245" s="241"/>
      <c r="B245" s="242"/>
      <c r="C245" s="243"/>
      <c r="D245" s="244"/>
      <c r="E245" s="245"/>
      <c r="F245" s="246"/>
      <c r="G245" s="216"/>
    </row>
    <row r="246" spans="1:10" s="139" customFormat="1" ht="12.75">
      <c r="A246" s="187"/>
      <c r="B246" s="188" t="s">
        <v>14</v>
      </c>
      <c r="C246" s="87"/>
      <c r="D246" s="189"/>
      <c r="E246" s="88"/>
      <c r="F246" s="191"/>
      <c r="G246" s="137"/>
      <c r="H246" s="138"/>
      <c r="I246" s="138"/>
      <c r="J246" s="138"/>
    </row>
    <row r="247" spans="1:10" s="139" customFormat="1" ht="11.25" customHeight="1">
      <c r="A247" s="247"/>
      <c r="B247" s="248"/>
      <c r="C247" s="83"/>
      <c r="D247" s="249"/>
      <c r="E247" s="84"/>
      <c r="F247" s="250"/>
      <c r="G247" s="137"/>
      <c r="H247" s="138"/>
      <c r="I247" s="138"/>
      <c r="J247" s="138"/>
    </row>
    <row r="248" spans="1:10" s="139" customFormat="1" ht="12.75">
      <c r="A248" s="111"/>
      <c r="B248" s="221" t="s">
        <v>62</v>
      </c>
      <c r="C248" s="134"/>
      <c r="D248" s="6"/>
      <c r="E248" s="165"/>
      <c r="F248" s="123"/>
      <c r="G248" s="137"/>
      <c r="H248" s="138"/>
      <c r="I248" s="138"/>
      <c r="J248" s="138"/>
    </row>
    <row r="249" spans="1:14" s="139" customFormat="1" ht="63.75" customHeight="1">
      <c r="A249" s="140"/>
      <c r="B249" s="128" t="s">
        <v>65</v>
      </c>
      <c r="C249" s="146"/>
      <c r="D249" s="8"/>
      <c r="E249" s="165"/>
      <c r="F249" s="123"/>
      <c r="G249" s="137"/>
      <c r="H249" s="138"/>
      <c r="I249" s="341"/>
      <c r="J249" s="341"/>
      <c r="K249" s="341"/>
      <c r="L249" s="341"/>
      <c r="M249" s="341"/>
      <c r="N249" s="341"/>
    </row>
    <row r="250" spans="1:10" s="139" customFormat="1" ht="12.75">
      <c r="A250" s="140"/>
      <c r="B250" s="128" t="s">
        <v>15</v>
      </c>
      <c r="C250" s="146"/>
      <c r="D250" s="8"/>
      <c r="E250" s="165"/>
      <c r="F250" s="123"/>
      <c r="G250" s="137"/>
      <c r="H250" s="138"/>
      <c r="I250" s="138"/>
      <c r="J250" s="138"/>
    </row>
    <row r="251" spans="1:10" s="139" customFormat="1" ht="12.75">
      <c r="A251" s="111"/>
      <c r="B251" s="128" t="s">
        <v>63</v>
      </c>
      <c r="C251" s="146"/>
      <c r="D251" s="8"/>
      <c r="E251" s="165"/>
      <c r="F251" s="123"/>
      <c r="G251" s="137"/>
      <c r="H251" s="138"/>
      <c r="I251" s="138"/>
      <c r="J251" s="138"/>
    </row>
    <row r="252" spans="1:10" s="139" customFormat="1" ht="25.5">
      <c r="A252" s="251" t="s">
        <v>123</v>
      </c>
      <c r="B252" s="151" t="s">
        <v>133</v>
      </c>
      <c r="C252" s="130" t="s">
        <v>129</v>
      </c>
      <c r="D252" s="252">
        <v>280</v>
      </c>
      <c r="E252" s="153">
        <v>0</v>
      </c>
      <c r="F252" s="154">
        <f>D252*E252</f>
        <v>0</v>
      </c>
      <c r="G252" s="137"/>
      <c r="H252" s="138"/>
      <c r="I252" s="138"/>
      <c r="J252" s="138"/>
    </row>
    <row r="253" spans="1:10" s="139" customFormat="1" ht="12.75">
      <c r="A253" s="251"/>
      <c r="B253" s="128"/>
      <c r="C253" s="146"/>
      <c r="D253" s="253"/>
      <c r="E253" s="165"/>
      <c r="F253" s="123"/>
      <c r="G253" s="137"/>
      <c r="H253" s="138"/>
      <c r="I253" s="138"/>
      <c r="J253" s="138"/>
    </row>
    <row r="254" spans="1:10" s="139" customFormat="1" ht="15" customHeight="1">
      <c r="A254" s="111" t="s">
        <v>52</v>
      </c>
      <c r="B254" s="254" t="s">
        <v>117</v>
      </c>
      <c r="C254" s="146"/>
      <c r="D254" s="142"/>
      <c r="E254" s="142"/>
      <c r="F254" s="255"/>
      <c r="G254" s="137" t="e">
        <f>OR(#REF!&lt;&gt;0)</f>
        <v>#REF!</v>
      </c>
      <c r="H254" s="138"/>
      <c r="I254" s="138"/>
      <c r="J254" s="138"/>
    </row>
    <row r="255" spans="1:10" s="139" customFormat="1" ht="38.25">
      <c r="A255" s="140"/>
      <c r="B255" s="256" t="s">
        <v>118</v>
      </c>
      <c r="C255" s="142"/>
      <c r="D255" s="142"/>
      <c r="E255" s="142"/>
      <c r="F255" s="255"/>
      <c r="G255" s="137" t="e">
        <f>OR(#REF!&lt;&gt;0)</f>
        <v>#REF!</v>
      </c>
      <c r="H255" s="138"/>
      <c r="I255" s="138"/>
      <c r="J255" s="138"/>
    </row>
    <row r="256" spans="1:10" s="139" customFormat="1" ht="102">
      <c r="A256" s="140"/>
      <c r="B256" s="256" t="s">
        <v>119</v>
      </c>
      <c r="C256" s="142"/>
      <c r="D256" s="142"/>
      <c r="E256" s="142"/>
      <c r="F256" s="255"/>
      <c r="G256" s="137" t="e">
        <f>OR(#REF!&lt;&gt;0)</f>
        <v>#REF!</v>
      </c>
      <c r="H256" s="138"/>
      <c r="I256" s="138"/>
      <c r="J256" s="138"/>
    </row>
    <row r="257" spans="1:14" s="139" customFormat="1" ht="18" customHeight="1">
      <c r="A257" s="111"/>
      <c r="B257" s="256" t="s">
        <v>120</v>
      </c>
      <c r="C257" s="142"/>
      <c r="D257" s="142"/>
      <c r="E257" s="142"/>
      <c r="F257" s="255"/>
      <c r="G257" s="137"/>
      <c r="H257" s="138"/>
      <c r="I257" s="342"/>
      <c r="J257" s="342"/>
      <c r="K257" s="342"/>
      <c r="L257" s="342"/>
      <c r="M257" s="342"/>
      <c r="N257" s="342"/>
    </row>
    <row r="258" spans="1:14" s="139" customFormat="1" ht="12.75" customHeight="1">
      <c r="A258" s="111"/>
      <c r="B258" s="256" t="s">
        <v>121</v>
      </c>
      <c r="C258" s="142"/>
      <c r="D258" s="142"/>
      <c r="E258" s="142"/>
      <c r="F258" s="255"/>
      <c r="G258" s="137"/>
      <c r="H258" s="138"/>
      <c r="I258" s="342"/>
      <c r="J258" s="342"/>
      <c r="K258" s="342"/>
      <c r="L258" s="342"/>
      <c r="M258" s="342"/>
      <c r="N258" s="342"/>
    </row>
    <row r="259" spans="1:14" s="139" customFormat="1" ht="11.25" customHeight="1">
      <c r="A259" s="111"/>
      <c r="B259" s="257" t="s">
        <v>122</v>
      </c>
      <c r="C259" s="204" t="s">
        <v>74</v>
      </c>
      <c r="D259" s="258">
        <v>700</v>
      </c>
      <c r="E259" s="258">
        <v>0</v>
      </c>
      <c r="F259" s="259">
        <f>D259*E259</f>
        <v>0</v>
      </c>
      <c r="G259" s="137"/>
      <c r="H259" s="138"/>
      <c r="I259" s="342"/>
      <c r="J259" s="342"/>
      <c r="K259" s="342"/>
      <c r="L259" s="342"/>
      <c r="M259" s="342"/>
      <c r="N259" s="342"/>
    </row>
    <row r="260" spans="1:14" s="139" customFormat="1" ht="11.25" customHeight="1">
      <c r="A260" s="111"/>
      <c r="B260" s="150"/>
      <c r="C260" s="212"/>
      <c r="D260" s="231"/>
      <c r="E260" s="231"/>
      <c r="F260" s="276"/>
      <c r="G260" s="137"/>
      <c r="H260" s="138"/>
      <c r="I260" s="144"/>
      <c r="J260" s="144"/>
      <c r="K260" s="144"/>
      <c r="L260" s="144"/>
      <c r="M260" s="144"/>
      <c r="N260" s="144"/>
    </row>
    <row r="261" spans="1:14" s="139" customFormat="1" ht="25.5">
      <c r="A261" s="111" t="s">
        <v>189</v>
      </c>
      <c r="B261" s="277" t="s">
        <v>135</v>
      </c>
      <c r="C261" s="278"/>
      <c r="D261" s="279"/>
      <c r="E261" s="280"/>
      <c r="F261" s="281"/>
      <c r="G261" s="137"/>
      <c r="H261" s="138"/>
      <c r="I261" s="144"/>
      <c r="J261" s="144"/>
      <c r="K261" s="144"/>
      <c r="L261" s="144"/>
      <c r="M261" s="144"/>
      <c r="N261" s="144"/>
    </row>
    <row r="262" spans="1:14" s="139" customFormat="1" ht="140.25">
      <c r="A262" s="111"/>
      <c r="B262" s="282" t="s">
        <v>136</v>
      </c>
      <c r="C262" s="278"/>
      <c r="D262" s="279"/>
      <c r="E262" s="280"/>
      <c r="F262" s="281"/>
      <c r="G262" s="137"/>
      <c r="H262" s="138"/>
      <c r="I262" s="144"/>
      <c r="J262" s="144"/>
      <c r="K262" s="144"/>
      <c r="L262" s="144"/>
      <c r="M262" s="144"/>
      <c r="N262" s="144"/>
    </row>
    <row r="263" spans="1:14" s="139" customFormat="1" ht="38.25">
      <c r="A263" s="111"/>
      <c r="B263" s="282" t="s">
        <v>137</v>
      </c>
      <c r="C263" s="278"/>
      <c r="D263" s="279"/>
      <c r="E263" s="280"/>
      <c r="F263" s="281"/>
      <c r="G263" s="137"/>
      <c r="H263" s="138"/>
      <c r="I263" s="144"/>
      <c r="J263" s="144"/>
      <c r="K263" s="144"/>
      <c r="L263" s="144"/>
      <c r="M263" s="144"/>
      <c r="N263" s="144"/>
    </row>
    <row r="264" spans="1:14" s="139" customFormat="1" ht="12.75">
      <c r="A264" s="111"/>
      <c r="B264" s="283" t="s">
        <v>138</v>
      </c>
      <c r="C264" s="204" t="s">
        <v>74</v>
      </c>
      <c r="D264" s="309">
        <v>30</v>
      </c>
      <c r="E264" s="284">
        <v>0</v>
      </c>
      <c r="F264" s="285">
        <f>D264*E264</f>
        <v>0</v>
      </c>
      <c r="G264" s="137"/>
      <c r="H264" s="138"/>
      <c r="I264" s="144"/>
      <c r="J264" s="144"/>
      <c r="K264" s="144"/>
      <c r="L264" s="144"/>
      <c r="M264" s="144"/>
      <c r="N264" s="144"/>
    </row>
    <row r="265" spans="1:10" s="139" customFormat="1" ht="12.75">
      <c r="A265" s="111"/>
      <c r="B265" s="260"/>
      <c r="C265" s="146"/>
      <c r="D265" s="8"/>
      <c r="E265" s="165"/>
      <c r="F265" s="123"/>
      <c r="G265" s="137"/>
      <c r="H265" s="138"/>
      <c r="I265" s="138"/>
      <c r="J265" s="138"/>
    </row>
    <row r="266" spans="1:10" s="139" customFormat="1" ht="12.75">
      <c r="A266" s="179"/>
      <c r="B266" s="180" t="s">
        <v>51</v>
      </c>
      <c r="C266" s="181"/>
      <c r="D266" s="182"/>
      <c r="E266" s="183"/>
      <c r="F266" s="275">
        <f>SUM(F248:F265)</f>
        <v>0</v>
      </c>
      <c r="G266" s="137" t="e">
        <f>OR(#REF!&lt;&gt;0)</f>
        <v>#REF!</v>
      </c>
      <c r="H266" s="138"/>
      <c r="I266" s="138"/>
      <c r="J266" s="138"/>
    </row>
    <row r="267" spans="1:10" s="55" customFormat="1" ht="12.75">
      <c r="A267" s="308"/>
      <c r="B267" s="145"/>
      <c r="C267" s="171"/>
      <c r="D267" s="172"/>
      <c r="E267" s="173"/>
      <c r="F267" s="174"/>
      <c r="G267" s="175"/>
      <c r="H267" s="138"/>
      <c r="I267" s="97"/>
      <c r="J267" s="97"/>
    </row>
    <row r="268" spans="1:6" ht="12.75">
      <c r="A268" s="286"/>
      <c r="B268" s="127" t="s">
        <v>139</v>
      </c>
      <c r="C268" s="287"/>
      <c r="D268" s="288"/>
      <c r="E268" s="289"/>
      <c r="F268" s="290"/>
    </row>
    <row r="269" spans="1:6" ht="12.75">
      <c r="A269" s="170"/>
      <c r="B269" s="233"/>
      <c r="C269" s="141"/>
      <c r="D269" s="203"/>
      <c r="E269" s="291"/>
      <c r="F269" s="143"/>
    </row>
    <row r="270" spans="1:6" ht="12.75">
      <c r="A270" s="170"/>
      <c r="B270" s="306" t="s">
        <v>140</v>
      </c>
      <c r="C270" s="146"/>
      <c r="D270" s="165"/>
      <c r="E270" s="142"/>
      <c r="F270" s="292"/>
    </row>
    <row r="271" spans="1:6" ht="76.5">
      <c r="A271" s="170"/>
      <c r="B271" s="113" t="s">
        <v>141</v>
      </c>
      <c r="C271" s="146"/>
      <c r="D271" s="165"/>
      <c r="E271" s="142"/>
      <c r="F271" s="292"/>
    </row>
    <row r="272" spans="1:6" ht="165.75">
      <c r="A272" s="170"/>
      <c r="B272" s="113" t="s">
        <v>142</v>
      </c>
      <c r="C272" s="146"/>
      <c r="D272" s="165"/>
      <c r="E272" s="142"/>
      <c r="F272" s="292"/>
    </row>
    <row r="273" spans="1:6" ht="12.75">
      <c r="A273" s="170"/>
      <c r="B273" s="113"/>
      <c r="C273" s="146"/>
      <c r="D273" s="165"/>
      <c r="E273" s="142"/>
      <c r="F273" s="292"/>
    </row>
    <row r="274" spans="1:6" ht="12.75">
      <c r="A274" s="170"/>
      <c r="B274" s="306" t="s">
        <v>143</v>
      </c>
      <c r="C274" s="146"/>
      <c r="D274" s="142"/>
      <c r="E274" s="142"/>
      <c r="F274" s="292"/>
    </row>
    <row r="275" spans="1:6" ht="127.5">
      <c r="A275" s="170"/>
      <c r="B275" s="113" t="s">
        <v>144</v>
      </c>
      <c r="C275" s="146"/>
      <c r="D275" s="142"/>
      <c r="E275" s="142"/>
      <c r="F275" s="292"/>
    </row>
    <row r="276" spans="1:6" ht="12.75">
      <c r="A276" s="170"/>
      <c r="B276" s="113" t="s">
        <v>15</v>
      </c>
      <c r="C276" s="146"/>
      <c r="D276" s="142"/>
      <c r="E276" s="142"/>
      <c r="F276" s="292"/>
    </row>
    <row r="277" spans="1:6" ht="12.75">
      <c r="A277" s="170"/>
      <c r="B277" s="113"/>
      <c r="C277" s="146"/>
      <c r="D277" s="142"/>
      <c r="E277" s="142"/>
      <c r="F277" s="292"/>
    </row>
    <row r="278" spans="1:6" ht="12.75">
      <c r="A278" s="170" t="s">
        <v>145</v>
      </c>
      <c r="B278" s="293" t="s">
        <v>168</v>
      </c>
      <c r="C278" s="130" t="s">
        <v>20</v>
      </c>
      <c r="D278" s="132">
        <v>1</v>
      </c>
      <c r="E278" s="294">
        <v>0</v>
      </c>
      <c r="F278" s="154">
        <f>D278*E278</f>
        <v>0</v>
      </c>
    </row>
    <row r="279" spans="1:6" ht="12.75">
      <c r="A279" s="170"/>
      <c r="B279" s="113"/>
      <c r="C279" s="146"/>
      <c r="D279" s="142"/>
      <c r="E279" s="142"/>
      <c r="F279" s="292"/>
    </row>
    <row r="280" spans="1:6" ht="12.75">
      <c r="A280" s="170"/>
      <c r="B280" s="306" t="s">
        <v>146</v>
      </c>
      <c r="C280" s="146"/>
      <c r="D280" s="142"/>
      <c r="E280" s="142"/>
      <c r="F280" s="292"/>
    </row>
    <row r="281" spans="1:6" ht="127.5">
      <c r="A281" s="170"/>
      <c r="B281" s="113" t="s">
        <v>147</v>
      </c>
      <c r="C281" s="146"/>
      <c r="D281" s="142"/>
      <c r="E281" s="142"/>
      <c r="F281" s="292"/>
    </row>
    <row r="282" spans="1:6" ht="12.75">
      <c r="A282" s="170"/>
      <c r="B282" s="113" t="s">
        <v>15</v>
      </c>
      <c r="C282" s="146"/>
      <c r="D282" s="142"/>
      <c r="E282" s="142"/>
      <c r="F282" s="292"/>
    </row>
    <row r="283" spans="1:6" ht="12.75">
      <c r="A283" s="170" t="s">
        <v>148</v>
      </c>
      <c r="B283" s="293" t="s">
        <v>149</v>
      </c>
      <c r="C283" s="130" t="s">
        <v>20</v>
      </c>
      <c r="D283" s="132">
        <v>1</v>
      </c>
      <c r="E283" s="132">
        <v>0</v>
      </c>
      <c r="F283" s="154">
        <f>D283*E283</f>
        <v>0</v>
      </c>
    </row>
    <row r="284" spans="1:6" ht="12.75">
      <c r="A284" s="170"/>
      <c r="B284" s="113"/>
      <c r="C284" s="146"/>
      <c r="D284" s="142"/>
      <c r="E284" s="142"/>
      <c r="F284" s="292"/>
    </row>
    <row r="285" spans="1:6" ht="12.75">
      <c r="A285" s="170"/>
      <c r="B285" s="306" t="s">
        <v>150</v>
      </c>
      <c r="C285" s="146"/>
      <c r="D285" s="142"/>
      <c r="E285" s="142"/>
      <c r="F285" s="292"/>
    </row>
    <row r="286" spans="1:6" ht="127.5">
      <c r="A286" s="170"/>
      <c r="B286" s="113" t="s">
        <v>151</v>
      </c>
      <c r="C286" s="146"/>
      <c r="D286" s="142"/>
      <c r="E286" s="142"/>
      <c r="F286" s="292"/>
    </row>
    <row r="287" spans="1:6" ht="12.75">
      <c r="A287" s="170"/>
      <c r="B287" s="113"/>
      <c r="C287" s="146"/>
      <c r="D287" s="142"/>
      <c r="E287" s="142"/>
      <c r="F287" s="292"/>
    </row>
    <row r="288" spans="1:6" ht="12.75">
      <c r="A288" s="170"/>
      <c r="B288" s="306" t="s">
        <v>152</v>
      </c>
      <c r="C288" s="146"/>
      <c r="D288" s="142"/>
      <c r="E288" s="142"/>
      <c r="F288" s="292"/>
    </row>
    <row r="289" spans="1:6" ht="51">
      <c r="A289" s="170"/>
      <c r="B289" s="113" t="s">
        <v>153</v>
      </c>
      <c r="C289" s="146"/>
      <c r="D289" s="142"/>
      <c r="E289" s="142"/>
      <c r="F289" s="292"/>
    </row>
    <row r="290" spans="1:6" ht="12.75">
      <c r="A290" s="170"/>
      <c r="B290" s="306" t="s">
        <v>154</v>
      </c>
      <c r="C290" s="146"/>
      <c r="D290" s="142"/>
      <c r="E290" s="142"/>
      <c r="F290" s="292"/>
    </row>
    <row r="291" spans="1:6" ht="12.75">
      <c r="A291" s="170"/>
      <c r="B291" s="113" t="s">
        <v>15</v>
      </c>
      <c r="C291" s="146"/>
      <c r="D291" s="142"/>
      <c r="E291" s="142"/>
      <c r="F291" s="292"/>
    </row>
    <row r="292" spans="1:6" ht="12.75">
      <c r="A292" s="170" t="s">
        <v>155</v>
      </c>
      <c r="B292" s="295" t="s">
        <v>156</v>
      </c>
      <c r="C292" s="130" t="s">
        <v>157</v>
      </c>
      <c r="D292" s="132">
        <v>10</v>
      </c>
      <c r="E292" s="132">
        <v>0</v>
      </c>
      <c r="F292" s="154">
        <f>D292*E292</f>
        <v>0</v>
      </c>
    </row>
    <row r="293" spans="1:6" ht="14.25">
      <c r="A293" s="170" t="s">
        <v>158</v>
      </c>
      <c r="B293" s="295" t="s">
        <v>159</v>
      </c>
      <c r="C293" s="130" t="s">
        <v>128</v>
      </c>
      <c r="D293" s="132">
        <v>12</v>
      </c>
      <c r="E293" s="132">
        <v>0</v>
      </c>
      <c r="F293" s="154">
        <f>D293*E293</f>
        <v>0</v>
      </c>
    </row>
    <row r="294" spans="1:6" ht="12.75">
      <c r="A294" s="170"/>
      <c r="B294" s="296"/>
      <c r="C294" s="297"/>
      <c r="D294" s="298"/>
      <c r="E294" s="299"/>
      <c r="F294" s="300"/>
    </row>
    <row r="295" spans="1:6" ht="12.75">
      <c r="A295" s="170"/>
      <c r="B295" s="195" t="s">
        <v>161</v>
      </c>
      <c r="C295" s="146"/>
      <c r="D295" s="165"/>
      <c r="E295" s="142"/>
      <c r="F295" s="255"/>
    </row>
    <row r="296" spans="1:6" ht="178.5">
      <c r="A296" s="170"/>
      <c r="B296" s="116" t="s">
        <v>162</v>
      </c>
      <c r="C296" s="274"/>
      <c r="D296" s="136"/>
      <c r="E296" s="141"/>
      <c r="F296" s="301"/>
    </row>
    <row r="297" spans="1:6" ht="12.75">
      <c r="A297" s="170" t="s">
        <v>160</v>
      </c>
      <c r="B297" s="293" t="s">
        <v>163</v>
      </c>
      <c r="C297" s="130" t="s">
        <v>164</v>
      </c>
      <c r="D297" s="132">
        <v>1</v>
      </c>
      <c r="E297" s="132">
        <v>0</v>
      </c>
      <c r="F297" s="154">
        <f>D297*E297</f>
        <v>0</v>
      </c>
    </row>
    <row r="298" spans="1:6" ht="12.75">
      <c r="A298" s="302"/>
      <c r="B298" s="113"/>
      <c r="C298" s="146"/>
      <c r="D298" s="303"/>
      <c r="E298" s="142"/>
      <c r="F298" s="255"/>
    </row>
    <row r="299" spans="1:6" ht="12.75">
      <c r="A299" s="304"/>
      <c r="B299" s="180" t="s">
        <v>165</v>
      </c>
      <c r="C299" s="305"/>
      <c r="D299" s="183"/>
      <c r="E299" s="183"/>
      <c r="F299" s="217">
        <f>SUM(F271:F298)</f>
        <v>0</v>
      </c>
    </row>
    <row r="300" spans="1:10" s="55" customFormat="1" ht="12.75">
      <c r="A300" s="170"/>
      <c r="B300" s="145"/>
      <c r="C300" s="171"/>
      <c r="D300" s="172"/>
      <c r="E300" s="173"/>
      <c r="F300" s="174"/>
      <c r="G300" s="175"/>
      <c r="H300" s="138"/>
      <c r="I300" s="97"/>
      <c r="J300" s="97"/>
    </row>
    <row r="301" spans="1:10" s="55" customFormat="1" ht="12.75">
      <c r="A301" s="170"/>
      <c r="B301" s="145"/>
      <c r="C301" s="171"/>
      <c r="D301" s="172"/>
      <c r="E301" s="173"/>
      <c r="F301" s="174"/>
      <c r="G301" s="175"/>
      <c r="H301" s="138"/>
      <c r="I301" s="97"/>
      <c r="J301" s="97"/>
    </row>
    <row r="302" spans="1:10" s="55" customFormat="1" ht="12.75">
      <c r="A302" s="170"/>
      <c r="B302" s="145"/>
      <c r="C302" s="171"/>
      <c r="D302" s="172"/>
      <c r="E302" s="173"/>
      <c r="F302" s="174"/>
      <c r="G302" s="175"/>
      <c r="H302" s="138"/>
      <c r="I302" s="97"/>
      <c r="J302" s="97"/>
    </row>
    <row r="303" spans="1:10" s="55" customFormat="1" ht="12.75">
      <c r="A303" s="170"/>
      <c r="B303" s="145"/>
      <c r="C303" s="171"/>
      <c r="D303" s="172"/>
      <c r="E303" s="173"/>
      <c r="F303" s="174"/>
      <c r="G303" s="175"/>
      <c r="H303" s="138"/>
      <c r="I303" s="97"/>
      <c r="J303" s="97"/>
    </row>
    <row r="304" spans="1:10" s="55" customFormat="1" ht="12.75">
      <c r="A304" s="170"/>
      <c r="B304" s="145"/>
      <c r="C304" s="171"/>
      <c r="D304" s="172"/>
      <c r="E304" s="173"/>
      <c r="F304" s="174"/>
      <c r="G304" s="175"/>
      <c r="H304" s="138"/>
      <c r="I304" s="97"/>
      <c r="J304" s="97"/>
    </row>
    <row r="305" spans="1:10" s="55" customFormat="1" ht="12.75">
      <c r="A305" s="170"/>
      <c r="B305" s="145"/>
      <c r="C305" s="171"/>
      <c r="D305" s="172"/>
      <c r="E305" s="173"/>
      <c r="F305" s="174"/>
      <c r="G305" s="175"/>
      <c r="H305" s="138"/>
      <c r="I305" s="97"/>
      <c r="J305" s="97"/>
    </row>
    <row r="306" spans="1:10" s="55" customFormat="1" ht="12.75">
      <c r="A306" s="170"/>
      <c r="B306" s="145"/>
      <c r="C306" s="171"/>
      <c r="D306" s="172"/>
      <c r="E306" s="173"/>
      <c r="F306" s="174"/>
      <c r="G306" s="175"/>
      <c r="H306" s="138"/>
      <c r="I306" s="97"/>
      <c r="J306" s="97"/>
    </row>
    <row r="307" spans="1:10" s="55" customFormat="1" ht="12.75">
      <c r="A307" s="170"/>
      <c r="B307" s="145"/>
      <c r="C307" s="171"/>
      <c r="D307" s="172"/>
      <c r="E307" s="173"/>
      <c r="F307" s="174"/>
      <c r="G307" s="175"/>
      <c r="H307" s="138"/>
      <c r="I307" s="97"/>
      <c r="J307" s="97"/>
    </row>
    <row r="308" spans="1:10" s="55" customFormat="1" ht="12.75">
      <c r="A308" s="170"/>
      <c r="B308" s="145"/>
      <c r="C308" s="171"/>
      <c r="D308" s="172"/>
      <c r="E308" s="173"/>
      <c r="F308" s="174"/>
      <c r="G308" s="175"/>
      <c r="H308" s="138"/>
      <c r="I308" s="97"/>
      <c r="J308" s="97"/>
    </row>
    <row r="309" spans="1:10" s="55" customFormat="1" ht="12.75">
      <c r="A309" s="170"/>
      <c r="B309" s="145"/>
      <c r="C309" s="171"/>
      <c r="D309" s="172"/>
      <c r="E309" s="173"/>
      <c r="F309" s="174"/>
      <c r="G309" s="175"/>
      <c r="H309" s="138"/>
      <c r="I309" s="97"/>
      <c r="J309" s="97"/>
    </row>
    <row r="310" spans="1:10" s="55" customFormat="1" ht="12.75">
      <c r="A310" s="170"/>
      <c r="B310" s="145"/>
      <c r="C310" s="171"/>
      <c r="D310" s="172"/>
      <c r="E310" s="173"/>
      <c r="F310" s="174"/>
      <c r="G310" s="175"/>
      <c r="H310" s="138"/>
      <c r="I310" s="97"/>
      <c r="J310" s="97"/>
    </row>
    <row r="311" spans="1:10" s="55" customFormat="1" ht="12.75">
      <c r="A311" s="170"/>
      <c r="B311" s="145"/>
      <c r="C311" s="171"/>
      <c r="D311" s="172"/>
      <c r="E311" s="173"/>
      <c r="F311" s="174"/>
      <c r="G311" s="175"/>
      <c r="H311" s="138"/>
      <c r="I311" s="97"/>
      <c r="J311" s="97"/>
    </row>
    <row r="312" spans="1:10" s="55" customFormat="1" ht="12.75">
      <c r="A312" s="170"/>
      <c r="B312" s="145"/>
      <c r="C312" s="171"/>
      <c r="D312" s="172"/>
      <c r="E312" s="173"/>
      <c r="F312" s="174"/>
      <c r="G312" s="175"/>
      <c r="H312" s="138"/>
      <c r="I312" s="97"/>
      <c r="J312" s="97"/>
    </row>
    <row r="313" spans="1:10" s="55" customFormat="1" ht="12.75">
      <c r="A313" s="170"/>
      <c r="B313" s="145"/>
      <c r="C313" s="171"/>
      <c r="D313" s="172"/>
      <c r="E313" s="173"/>
      <c r="F313" s="174"/>
      <c r="G313" s="175"/>
      <c r="H313" s="138"/>
      <c r="I313" s="97"/>
      <c r="J313" s="97"/>
    </row>
    <row r="314" spans="1:10" s="55" customFormat="1" ht="12.75">
      <c r="A314" s="170"/>
      <c r="B314" s="145"/>
      <c r="C314" s="171"/>
      <c r="D314" s="172"/>
      <c r="E314" s="173"/>
      <c r="F314" s="174"/>
      <c r="G314" s="175"/>
      <c r="H314" s="138"/>
      <c r="I314" s="97"/>
      <c r="J314" s="97"/>
    </row>
    <row r="315" spans="1:10" s="55" customFormat="1" ht="12.75">
      <c r="A315" s="170"/>
      <c r="B315" s="145"/>
      <c r="C315" s="171"/>
      <c r="D315" s="172"/>
      <c r="E315" s="173"/>
      <c r="F315" s="174"/>
      <c r="G315" s="175"/>
      <c r="H315" s="138"/>
      <c r="I315" s="97"/>
      <c r="J315" s="97"/>
    </row>
    <row r="316" spans="1:10" s="55" customFormat="1" ht="12.75">
      <c r="A316" s="170"/>
      <c r="B316" s="145"/>
      <c r="C316" s="171"/>
      <c r="D316" s="172"/>
      <c r="E316" s="173"/>
      <c r="F316" s="174"/>
      <c r="G316" s="175"/>
      <c r="H316" s="138"/>
      <c r="I316" s="97"/>
      <c r="J316" s="97"/>
    </row>
    <row r="317" spans="1:10" s="55" customFormat="1" ht="12.75">
      <c r="A317" s="170"/>
      <c r="B317" s="145"/>
      <c r="C317" s="171"/>
      <c r="D317" s="172"/>
      <c r="E317" s="173"/>
      <c r="F317" s="174"/>
      <c r="G317" s="175"/>
      <c r="H317" s="138"/>
      <c r="I317" s="97"/>
      <c r="J317" s="97"/>
    </row>
    <row r="318" spans="1:10" s="55" customFormat="1" ht="12.75">
      <c r="A318" s="170"/>
      <c r="B318" s="145"/>
      <c r="C318" s="171"/>
      <c r="D318" s="172"/>
      <c r="E318" s="173"/>
      <c r="F318" s="174"/>
      <c r="G318" s="175"/>
      <c r="H318" s="138"/>
      <c r="I318" s="97"/>
      <c r="J318" s="97"/>
    </row>
    <row r="319" spans="1:10" s="55" customFormat="1" ht="12.75">
      <c r="A319" s="170"/>
      <c r="B319" s="145"/>
      <c r="C319" s="171"/>
      <c r="D319" s="172"/>
      <c r="E319" s="173"/>
      <c r="F319" s="174"/>
      <c r="G319" s="175"/>
      <c r="H319" s="138"/>
      <c r="I319" s="97"/>
      <c r="J319" s="97"/>
    </row>
    <row r="320" spans="1:10" s="55" customFormat="1" ht="12.75">
      <c r="A320" s="170"/>
      <c r="B320" s="145"/>
      <c r="C320" s="171"/>
      <c r="D320" s="172"/>
      <c r="E320" s="173"/>
      <c r="F320" s="174"/>
      <c r="G320" s="175"/>
      <c r="H320" s="138"/>
      <c r="I320" s="97"/>
      <c r="J320" s="97"/>
    </row>
    <row r="321" spans="1:10" s="55" customFormat="1" ht="12.75">
      <c r="A321" s="170"/>
      <c r="B321" s="145"/>
      <c r="C321" s="171"/>
      <c r="D321" s="172"/>
      <c r="E321" s="173"/>
      <c r="F321" s="174"/>
      <c r="G321" s="175"/>
      <c r="H321" s="138"/>
      <c r="I321" s="97"/>
      <c r="J321" s="97"/>
    </row>
    <row r="322" spans="1:10" s="55" customFormat="1" ht="12.75">
      <c r="A322" s="170"/>
      <c r="B322" s="145"/>
      <c r="C322" s="171"/>
      <c r="D322" s="172"/>
      <c r="E322" s="173"/>
      <c r="F322" s="174"/>
      <c r="G322" s="175"/>
      <c r="H322" s="138"/>
      <c r="I322" s="97"/>
      <c r="J322" s="97"/>
    </row>
    <row r="323" spans="1:10" s="55" customFormat="1" ht="12.75">
      <c r="A323" s="170"/>
      <c r="B323" s="145"/>
      <c r="C323" s="171"/>
      <c r="D323" s="172"/>
      <c r="E323" s="173"/>
      <c r="F323" s="174"/>
      <c r="G323" s="175"/>
      <c r="H323" s="138"/>
      <c r="I323" s="97"/>
      <c r="J323" s="97"/>
    </row>
    <row r="324" spans="1:10" s="55" customFormat="1" ht="12.75">
      <c r="A324" s="170"/>
      <c r="B324" s="145"/>
      <c r="C324" s="171"/>
      <c r="D324" s="172"/>
      <c r="E324" s="173"/>
      <c r="F324" s="174"/>
      <c r="G324" s="175"/>
      <c r="H324" s="138"/>
      <c r="I324" s="97"/>
      <c r="J324" s="97"/>
    </row>
    <row r="325" spans="1:10" s="55" customFormat="1" ht="12.75">
      <c r="A325" s="170"/>
      <c r="B325" s="145"/>
      <c r="C325" s="171"/>
      <c r="D325" s="172"/>
      <c r="E325" s="173"/>
      <c r="F325" s="174"/>
      <c r="G325" s="175"/>
      <c r="H325" s="138"/>
      <c r="I325" s="97"/>
      <c r="J325" s="97"/>
    </row>
    <row r="326" spans="1:10" s="55" customFormat="1" ht="12.75">
      <c r="A326" s="170"/>
      <c r="B326" s="145"/>
      <c r="C326" s="171"/>
      <c r="D326" s="172"/>
      <c r="E326" s="173"/>
      <c r="F326" s="174"/>
      <c r="G326" s="175"/>
      <c r="H326" s="138"/>
      <c r="I326" s="97"/>
      <c r="J326" s="97"/>
    </row>
    <row r="327" spans="1:10" s="55" customFormat="1" ht="12.75">
      <c r="A327" s="170"/>
      <c r="B327" s="145"/>
      <c r="C327" s="171"/>
      <c r="D327" s="172"/>
      <c r="E327" s="173"/>
      <c r="F327" s="174"/>
      <c r="G327" s="175"/>
      <c r="H327" s="138"/>
      <c r="I327" s="97"/>
      <c r="J327" s="97"/>
    </row>
    <row r="328" spans="1:10" s="55" customFormat="1" ht="12.75">
      <c r="A328" s="170"/>
      <c r="B328" s="145"/>
      <c r="C328" s="171"/>
      <c r="D328" s="172"/>
      <c r="E328" s="173"/>
      <c r="F328" s="174"/>
      <c r="G328" s="175"/>
      <c r="H328" s="138"/>
      <c r="I328" s="97"/>
      <c r="J328" s="97"/>
    </row>
    <row r="329" spans="1:10" s="55" customFormat="1" ht="12.75">
      <c r="A329" s="170"/>
      <c r="B329" s="145"/>
      <c r="C329" s="171"/>
      <c r="D329" s="172"/>
      <c r="E329" s="173"/>
      <c r="F329" s="174"/>
      <c r="G329" s="175"/>
      <c r="H329" s="138"/>
      <c r="I329" s="97"/>
      <c r="J329" s="97"/>
    </row>
    <row r="330" spans="1:10" s="55" customFormat="1" ht="12.75">
      <c r="A330" s="170"/>
      <c r="B330" s="145"/>
      <c r="C330" s="171"/>
      <c r="D330" s="172"/>
      <c r="E330" s="173"/>
      <c r="F330" s="174"/>
      <c r="G330" s="175"/>
      <c r="H330" s="138"/>
      <c r="I330" s="97"/>
      <c r="J330" s="97"/>
    </row>
    <row r="331" spans="1:10" s="55" customFormat="1" ht="12.75">
      <c r="A331" s="170"/>
      <c r="B331" s="145"/>
      <c r="C331" s="171"/>
      <c r="D331" s="172"/>
      <c r="E331" s="173"/>
      <c r="F331" s="174"/>
      <c r="G331" s="175"/>
      <c r="H331" s="138"/>
      <c r="I331" s="97"/>
      <c r="J331" s="97"/>
    </row>
    <row r="332" spans="1:10" s="55" customFormat="1" ht="12.75">
      <c r="A332" s="170"/>
      <c r="B332" s="145"/>
      <c r="C332" s="171"/>
      <c r="D332" s="172"/>
      <c r="E332" s="173"/>
      <c r="F332" s="174"/>
      <c r="G332" s="175"/>
      <c r="H332" s="138"/>
      <c r="I332" s="97"/>
      <c r="J332" s="97"/>
    </row>
    <row r="333" spans="1:10" s="55" customFormat="1" ht="12.75">
      <c r="A333" s="170"/>
      <c r="B333" s="145"/>
      <c r="C333" s="171"/>
      <c r="D333" s="172"/>
      <c r="E333" s="173"/>
      <c r="F333" s="174"/>
      <c r="G333" s="175"/>
      <c r="H333" s="138"/>
      <c r="I333" s="97"/>
      <c r="J333" s="97"/>
    </row>
    <row r="334" spans="1:10" s="55" customFormat="1" ht="12.75">
      <c r="A334" s="170"/>
      <c r="B334" s="145"/>
      <c r="C334" s="171"/>
      <c r="D334" s="172"/>
      <c r="E334" s="173"/>
      <c r="F334" s="174"/>
      <c r="G334" s="175"/>
      <c r="H334" s="138"/>
      <c r="I334" s="97"/>
      <c r="J334" s="97"/>
    </row>
    <row r="335" spans="1:10" s="55" customFormat="1" ht="12.75">
      <c r="A335" s="170"/>
      <c r="B335" s="145"/>
      <c r="C335" s="171"/>
      <c r="D335" s="172"/>
      <c r="E335" s="173"/>
      <c r="F335" s="174"/>
      <c r="G335" s="175"/>
      <c r="H335" s="138"/>
      <c r="I335" s="97"/>
      <c r="J335" s="97"/>
    </row>
  </sheetData>
  <sheetProtection/>
  <autoFilter ref="G5:G38"/>
  <mergeCells count="44">
    <mergeCell ref="I229:M230"/>
    <mergeCell ref="I233:L233"/>
    <mergeCell ref="I205:L205"/>
    <mergeCell ref="I215:K215"/>
    <mergeCell ref="I220:M220"/>
    <mergeCell ref="I225:M225"/>
    <mergeCell ref="I3:J3"/>
    <mergeCell ref="I58:N58"/>
    <mergeCell ref="I39:N39"/>
    <mergeCell ref="I32:N34"/>
    <mergeCell ref="I78:K78"/>
    <mergeCell ref="I41:N41"/>
    <mergeCell ref="I43:N43"/>
    <mergeCell ref="I68:L68"/>
    <mergeCell ref="I19:R19"/>
    <mergeCell ref="A2:F2"/>
    <mergeCell ref="A3:F3"/>
    <mergeCell ref="I52:N52"/>
    <mergeCell ref="I64:O64"/>
    <mergeCell ref="I25:N25"/>
    <mergeCell ref="I195:N195"/>
    <mergeCell ref="I159:L159"/>
    <mergeCell ref="I161:N161"/>
    <mergeCell ref="A4:F4"/>
    <mergeCell ref="I170:N170"/>
    <mergeCell ref="I201:O201"/>
    <mergeCell ref="I142:R142"/>
    <mergeCell ref="I249:N249"/>
    <mergeCell ref="I257:N259"/>
    <mergeCell ref="A126:F126"/>
    <mergeCell ref="A127:F127"/>
    <mergeCell ref="I242:N242"/>
    <mergeCell ref="I148:N148"/>
    <mergeCell ref="I149:N151"/>
    <mergeCell ref="I155:N157"/>
    <mergeCell ref="I179:N179"/>
    <mergeCell ref="I190:O192"/>
    <mergeCell ref="I79:N80"/>
    <mergeCell ref="I168:N168"/>
    <mergeCell ref="I166:N166"/>
    <mergeCell ref="I26:N28"/>
    <mergeCell ref="I88:N88"/>
    <mergeCell ref="I185:O187"/>
    <mergeCell ref="I96:N99"/>
  </mergeCells>
  <printOptions horizontalCentered="1"/>
  <pageMargins left="0.5511811023622047" right="0" top="0.3937007874015748" bottom="0.35433070866141736" header="0.2755905511811024" footer="0.1968503937007874"/>
  <pageSetup horizontalDpi="300" verticalDpi="300" orientation="portrait" paperSize="9" scale="66" r:id="rId1"/>
  <headerFooter alignWithMargins="0">
    <oddFooter>&amp;C&amp;"Arial,Uobičajeno"&amp;8
Grad Vukovar</oddFooter>
  </headerFooter>
  <rowBreaks count="1" manualBreakCount="1">
    <brk id="279" max="7" man="1"/>
  </rowBreaks>
</worksheet>
</file>

<file path=xl/worksheets/sheet2.xml><?xml version="1.0" encoding="utf-8"?>
<worksheet xmlns="http://schemas.openxmlformats.org/spreadsheetml/2006/main" xmlns:r="http://schemas.openxmlformats.org/officeDocument/2006/relationships">
  <dimension ref="A1:K60"/>
  <sheetViews>
    <sheetView zoomScalePageLayoutView="0" workbookViewId="0" topLeftCell="A1">
      <selection activeCell="J57" sqref="J57"/>
    </sheetView>
  </sheetViews>
  <sheetFormatPr defaultColWidth="8.796875" defaultRowHeight="15"/>
  <cols>
    <col min="1" max="1" width="8.8984375" style="101" customWidth="1"/>
    <col min="2" max="2" width="12.8984375" style="101" customWidth="1"/>
    <col min="3" max="3" width="9.3984375" style="101" customWidth="1"/>
    <col min="4" max="4" width="11.296875" style="101" customWidth="1"/>
    <col min="5" max="5" width="12.796875" style="101" customWidth="1"/>
    <col min="6" max="6" width="29.796875" style="101" customWidth="1"/>
    <col min="7" max="16384" width="8.8984375" style="101" customWidth="1"/>
  </cols>
  <sheetData>
    <row r="1" spans="1:11" s="45" customFormat="1" ht="12" thickBot="1">
      <c r="A1" s="40"/>
      <c r="B1" s="40"/>
      <c r="C1" s="5"/>
      <c r="D1" s="4"/>
      <c r="E1" s="51"/>
      <c r="G1" s="43"/>
      <c r="H1" s="44"/>
      <c r="I1" s="29"/>
      <c r="J1" s="29"/>
      <c r="K1" s="29"/>
    </row>
    <row r="2" spans="1:6" s="55" customFormat="1" ht="13.5" thickTop="1">
      <c r="A2" s="52"/>
      <c r="B2" s="52" t="s">
        <v>33</v>
      </c>
      <c r="C2" s="53"/>
      <c r="D2" s="54"/>
      <c r="E2" s="54"/>
      <c r="F2" s="54"/>
    </row>
    <row r="3" spans="1:6" s="55" customFormat="1" ht="15" customHeight="1">
      <c r="A3" s="56" t="s">
        <v>36</v>
      </c>
      <c r="B3" s="57" t="s">
        <v>34</v>
      </c>
      <c r="C3" s="58"/>
      <c r="D3" s="59"/>
      <c r="E3" s="59"/>
      <c r="F3" s="59"/>
    </row>
    <row r="4" spans="1:6" s="64" customFormat="1" ht="12" customHeight="1">
      <c r="A4" s="60"/>
      <c r="B4" s="61" t="s">
        <v>35</v>
      </c>
      <c r="C4" s="62"/>
      <c r="D4" s="63"/>
      <c r="E4" s="63"/>
      <c r="F4" s="63"/>
    </row>
    <row r="5" spans="1:6" s="64" customFormat="1" ht="15.75" customHeight="1">
      <c r="A5" s="357" t="s">
        <v>6</v>
      </c>
      <c r="B5" s="359" t="s">
        <v>187</v>
      </c>
      <c r="C5" s="359"/>
      <c r="D5" s="359"/>
      <c r="E5" s="359"/>
      <c r="F5" s="359"/>
    </row>
    <row r="6" spans="1:6" s="64" customFormat="1" ht="15.75" customHeight="1" thickBot="1">
      <c r="A6" s="358"/>
      <c r="B6" s="360"/>
      <c r="C6" s="360"/>
      <c r="D6" s="360"/>
      <c r="E6" s="360"/>
      <c r="F6" s="360"/>
    </row>
    <row r="7" spans="1:6" s="64" customFormat="1" ht="12.75" customHeight="1" thickTop="1">
      <c r="A7" s="65"/>
      <c r="B7" s="66"/>
      <c r="C7" s="67"/>
      <c r="D7" s="68"/>
      <c r="E7" s="68"/>
      <c r="F7" s="68"/>
    </row>
    <row r="8" spans="1:6" s="55" customFormat="1" ht="12.75">
      <c r="A8" s="65"/>
      <c r="B8" s="66"/>
      <c r="C8" s="67"/>
      <c r="D8" s="68"/>
      <c r="E8" s="68"/>
      <c r="F8" s="68"/>
    </row>
    <row r="9" spans="1:6" s="55" customFormat="1" ht="12.75">
      <c r="A9" s="69"/>
      <c r="B9" s="70"/>
      <c r="C9" s="71"/>
      <c r="D9" s="72"/>
      <c r="E9" s="72"/>
      <c r="F9" s="72"/>
    </row>
    <row r="10" spans="1:6" s="55" customFormat="1" ht="13.5" thickBot="1">
      <c r="A10" s="73"/>
      <c r="B10" s="74"/>
      <c r="C10" s="75"/>
      <c r="D10" s="76"/>
      <c r="E10" s="76"/>
      <c r="F10" s="76"/>
    </row>
    <row r="11" spans="1:6" s="55" customFormat="1" ht="39" customHeight="1" thickBot="1" thickTop="1">
      <c r="A11" s="77"/>
      <c r="B11" s="78"/>
      <c r="C11" s="79"/>
      <c r="D11" s="84"/>
      <c r="E11" s="80"/>
      <c r="F11" s="80"/>
    </row>
    <row r="12" spans="1:6" s="55" customFormat="1" ht="25.5" customHeight="1" thickBot="1">
      <c r="A12" s="361" t="s">
        <v>77</v>
      </c>
      <c r="B12" s="361"/>
      <c r="C12" s="361"/>
      <c r="D12" s="361"/>
      <c r="E12" s="361"/>
      <c r="F12" s="361"/>
    </row>
    <row r="13" spans="1:6" s="55" customFormat="1" ht="23.25" customHeight="1">
      <c r="A13" s="81"/>
      <c r="B13" s="82"/>
      <c r="C13" s="83"/>
      <c r="D13" s="84"/>
      <c r="E13" s="84"/>
      <c r="F13" s="84"/>
    </row>
    <row r="14" spans="1:6" s="55" customFormat="1" ht="15" customHeight="1">
      <c r="A14" s="85" t="s">
        <v>10</v>
      </c>
      <c r="B14" s="86" t="s">
        <v>7</v>
      </c>
      <c r="C14" s="87"/>
      <c r="D14" s="88"/>
      <c r="E14" s="354">
        <f>ILOČKA!F47</f>
        <v>0</v>
      </c>
      <c r="F14" s="354"/>
    </row>
    <row r="15" spans="1:6" s="55" customFormat="1" ht="12.75">
      <c r="A15" s="89"/>
      <c r="B15" s="90"/>
      <c r="C15" s="83"/>
      <c r="D15" s="84"/>
      <c r="F15" s="84"/>
    </row>
    <row r="16" spans="1:6" s="55" customFormat="1" ht="15" customHeight="1">
      <c r="A16" s="85" t="s">
        <v>11</v>
      </c>
      <c r="B16" s="86" t="s">
        <v>8</v>
      </c>
      <c r="C16" s="87"/>
      <c r="D16" s="88"/>
      <c r="E16" s="355">
        <f>ILOČKA!F72</f>
        <v>0</v>
      </c>
      <c r="F16" s="355"/>
    </row>
    <row r="17" spans="1:6" s="55" customFormat="1" ht="12.75">
      <c r="A17" s="89"/>
      <c r="B17" s="90"/>
      <c r="C17" s="83"/>
      <c r="D17" s="84"/>
      <c r="E17" s="84"/>
      <c r="F17" s="91"/>
    </row>
    <row r="18" spans="1:6" s="55" customFormat="1" ht="15" customHeight="1">
      <c r="A18" s="85" t="s">
        <v>64</v>
      </c>
      <c r="B18" s="86" t="s">
        <v>50</v>
      </c>
      <c r="C18" s="87"/>
      <c r="D18" s="88"/>
      <c r="E18" s="354">
        <f>ILOČKA!F83</f>
        <v>0</v>
      </c>
      <c r="F18" s="354"/>
    </row>
    <row r="19" spans="1:6" s="55" customFormat="1" ht="12.75">
      <c r="A19" s="89"/>
      <c r="B19" s="90"/>
      <c r="C19" s="83"/>
      <c r="D19" s="84"/>
      <c r="E19" s="84"/>
      <c r="F19" s="91"/>
    </row>
    <row r="20" spans="1:6" s="55" customFormat="1" ht="12.75">
      <c r="A20" s="85" t="s">
        <v>49</v>
      </c>
      <c r="B20" s="86" t="s">
        <v>9</v>
      </c>
      <c r="C20" s="87"/>
      <c r="D20" s="88"/>
      <c r="E20" s="356">
        <f>ILOČKA!F101</f>
        <v>0</v>
      </c>
      <c r="F20" s="356"/>
    </row>
    <row r="21" spans="1:6" s="97" customFormat="1" ht="12.75">
      <c r="A21" s="89"/>
      <c r="B21" s="90"/>
      <c r="C21" s="83"/>
      <c r="D21" s="84"/>
      <c r="E21" s="307"/>
      <c r="F21" s="307"/>
    </row>
    <row r="22" spans="1:6" s="55" customFormat="1" ht="15" customHeight="1">
      <c r="A22" s="85" t="s">
        <v>166</v>
      </c>
      <c r="B22" s="86" t="s">
        <v>167</v>
      </c>
      <c r="C22" s="87"/>
      <c r="D22" s="88"/>
      <c r="E22" s="356">
        <f>ILOČKA!F124</f>
        <v>0</v>
      </c>
      <c r="F22" s="356"/>
    </row>
    <row r="23" spans="1:6" s="55" customFormat="1" ht="13.5" thickBot="1">
      <c r="A23" s="89"/>
      <c r="B23" s="90"/>
      <c r="C23" s="83"/>
      <c r="D23" s="84"/>
      <c r="E23" s="84"/>
      <c r="F23" s="91"/>
    </row>
    <row r="24" spans="1:10" s="55" customFormat="1" ht="27.75" customHeight="1" thickBot="1">
      <c r="A24" s="92"/>
      <c r="B24" s="93" t="s">
        <v>12</v>
      </c>
      <c r="C24" s="92"/>
      <c r="D24" s="92"/>
      <c r="E24" s="362">
        <f>E14+E16+E18+E20+E22</f>
        <v>0</v>
      </c>
      <c r="F24" s="362"/>
      <c r="H24" s="94"/>
      <c r="J24" s="94"/>
    </row>
    <row r="25" spans="1:10" s="97" customFormat="1" ht="12.75" customHeight="1">
      <c r="A25" s="95"/>
      <c r="B25" s="90"/>
      <c r="C25" s="95"/>
      <c r="D25" s="95"/>
      <c r="E25" s="96"/>
      <c r="F25" s="96"/>
      <c r="H25" s="98"/>
      <c r="J25" s="98"/>
    </row>
    <row r="26" ht="15.75" thickBot="1"/>
    <row r="27" spans="1:6" s="55" customFormat="1" ht="13.5" thickTop="1">
      <c r="A27" s="52"/>
      <c r="B27" s="52" t="s">
        <v>33</v>
      </c>
      <c r="C27" s="53"/>
      <c r="D27" s="54"/>
      <c r="E27" s="54"/>
      <c r="F27" s="54"/>
    </row>
    <row r="28" spans="1:6" s="55" customFormat="1" ht="15" customHeight="1">
      <c r="A28" s="56" t="s">
        <v>36</v>
      </c>
      <c r="B28" s="57" t="s">
        <v>34</v>
      </c>
      <c r="C28" s="58"/>
      <c r="D28" s="59"/>
      <c r="E28" s="59"/>
      <c r="F28" s="59"/>
    </row>
    <row r="29" spans="1:6" s="64" customFormat="1" ht="12" customHeight="1">
      <c r="A29" s="60"/>
      <c r="B29" s="61" t="s">
        <v>35</v>
      </c>
      <c r="C29" s="62"/>
      <c r="D29" s="63"/>
      <c r="E29" s="63"/>
      <c r="F29" s="63"/>
    </row>
    <row r="30" spans="1:6" s="64" customFormat="1" ht="15.75" customHeight="1">
      <c r="A30" s="357" t="s">
        <v>6</v>
      </c>
      <c r="B30" s="359" t="s">
        <v>184</v>
      </c>
      <c r="C30" s="359"/>
      <c r="D30" s="359"/>
      <c r="E30" s="359"/>
      <c r="F30" s="359"/>
    </row>
    <row r="31" spans="1:6" s="64" customFormat="1" ht="15.75" customHeight="1" thickBot="1">
      <c r="A31" s="358"/>
      <c r="B31" s="360"/>
      <c r="C31" s="360"/>
      <c r="D31" s="360"/>
      <c r="E31" s="360"/>
      <c r="F31" s="360"/>
    </row>
    <row r="32" spans="1:6" s="64" customFormat="1" ht="12.75" customHeight="1" thickTop="1">
      <c r="A32" s="65"/>
      <c r="B32" s="66"/>
      <c r="C32" s="67"/>
      <c r="D32" s="68"/>
      <c r="E32" s="68"/>
      <c r="F32" s="68"/>
    </row>
    <row r="33" spans="1:6" s="55" customFormat="1" ht="12.75">
      <c r="A33" s="65"/>
      <c r="B33" s="66"/>
      <c r="C33" s="67"/>
      <c r="D33" s="68"/>
      <c r="E33" s="68"/>
      <c r="F33" s="68"/>
    </row>
    <row r="34" spans="1:6" s="55" customFormat="1" ht="12.75" customHeight="1">
      <c r="A34" s="69"/>
      <c r="B34" s="70"/>
      <c r="C34" s="71"/>
      <c r="D34" s="72"/>
      <c r="E34" s="72"/>
      <c r="F34" s="72"/>
    </row>
    <row r="35" spans="1:6" s="55" customFormat="1" ht="13.5" thickBot="1">
      <c r="A35" s="73"/>
      <c r="B35" s="74"/>
      <c r="C35" s="75"/>
      <c r="D35" s="76"/>
      <c r="E35" s="76"/>
      <c r="F35" s="76"/>
    </row>
    <row r="36" spans="1:6" s="55" customFormat="1" ht="39" customHeight="1" thickBot="1" thickTop="1">
      <c r="A36" s="77"/>
      <c r="B36" s="78"/>
      <c r="C36" s="79"/>
      <c r="D36" s="84"/>
      <c r="E36" s="80"/>
      <c r="F36" s="80"/>
    </row>
    <row r="37" spans="1:6" s="55" customFormat="1" ht="25.5" customHeight="1" thickBot="1">
      <c r="A37" s="361" t="s">
        <v>77</v>
      </c>
      <c r="B37" s="361"/>
      <c r="C37" s="361"/>
      <c r="D37" s="361"/>
      <c r="E37" s="361"/>
      <c r="F37" s="361"/>
    </row>
    <row r="38" spans="1:6" s="55" customFormat="1" ht="23.25" customHeight="1">
      <c r="A38" s="81"/>
      <c r="B38" s="82"/>
      <c r="C38" s="83"/>
      <c r="D38" s="84"/>
      <c r="E38" s="84"/>
      <c r="F38" s="84"/>
    </row>
    <row r="39" spans="1:6" s="55" customFormat="1" ht="15" customHeight="1">
      <c r="A39" s="85" t="s">
        <v>10</v>
      </c>
      <c r="B39" s="86" t="s">
        <v>7</v>
      </c>
      <c r="C39" s="87"/>
      <c r="D39" s="88"/>
      <c r="E39" s="354">
        <f>ILOČKA!F174</f>
        <v>0</v>
      </c>
      <c r="F39" s="354"/>
    </row>
    <row r="40" spans="1:6" s="55" customFormat="1" ht="12.75">
      <c r="A40" s="89"/>
      <c r="B40" s="90"/>
      <c r="C40" s="83"/>
      <c r="D40" s="84"/>
      <c r="F40" s="84"/>
    </row>
    <row r="41" spans="1:6" s="55" customFormat="1" ht="15" customHeight="1">
      <c r="A41" s="85" t="s">
        <v>11</v>
      </c>
      <c r="B41" s="86" t="s">
        <v>8</v>
      </c>
      <c r="C41" s="87"/>
      <c r="D41" s="88"/>
      <c r="E41" s="355">
        <f>ILOČKA!F209</f>
        <v>0</v>
      </c>
      <c r="F41" s="355"/>
    </row>
    <row r="42" spans="1:6" s="55" customFormat="1" ht="12.75">
      <c r="A42" s="89"/>
      <c r="B42" s="90"/>
      <c r="C42" s="83"/>
      <c r="D42" s="84"/>
      <c r="E42" s="84"/>
      <c r="F42" s="91"/>
    </row>
    <row r="43" spans="1:6" s="55" customFormat="1" ht="15" customHeight="1">
      <c r="A43" s="85" t="s">
        <v>64</v>
      </c>
      <c r="B43" s="86" t="s">
        <v>50</v>
      </c>
      <c r="C43" s="87"/>
      <c r="D43" s="88"/>
      <c r="E43" s="354">
        <f>ILOČKA!F244</f>
        <v>0</v>
      </c>
      <c r="F43" s="354"/>
    </row>
    <row r="44" spans="1:6" s="55" customFormat="1" ht="12.75">
      <c r="A44" s="89"/>
      <c r="B44" s="90"/>
      <c r="C44" s="83"/>
      <c r="D44" s="84"/>
      <c r="E44" s="84"/>
      <c r="F44" s="91"/>
    </row>
    <row r="45" spans="1:6" s="55" customFormat="1" ht="12.75">
      <c r="A45" s="85" t="s">
        <v>49</v>
      </c>
      <c r="B45" s="86" t="s">
        <v>9</v>
      </c>
      <c r="C45" s="87"/>
      <c r="D45" s="88"/>
      <c r="E45" s="356">
        <f>ILOČKA!F266</f>
        <v>0</v>
      </c>
      <c r="F45" s="356"/>
    </row>
    <row r="46" spans="1:6" s="97" customFormat="1" ht="12.75">
      <c r="A46" s="89"/>
      <c r="B46" s="90"/>
      <c r="C46" s="83"/>
      <c r="D46" s="84"/>
      <c r="E46" s="307"/>
      <c r="F46" s="307"/>
    </row>
    <row r="47" spans="1:6" s="55" customFormat="1" ht="15" customHeight="1">
      <c r="A47" s="85" t="s">
        <v>166</v>
      </c>
      <c r="B47" s="86" t="s">
        <v>167</v>
      </c>
      <c r="C47" s="87"/>
      <c r="D47" s="88"/>
      <c r="E47" s="356">
        <f>ILOČKA!F299</f>
        <v>0</v>
      </c>
      <c r="F47" s="356"/>
    </row>
    <row r="48" spans="1:6" s="55" customFormat="1" ht="13.5" thickBot="1">
      <c r="A48" s="89"/>
      <c r="B48" s="90"/>
      <c r="C48" s="83"/>
      <c r="D48" s="84"/>
      <c r="E48" s="84"/>
      <c r="F48" s="91"/>
    </row>
    <row r="49" spans="1:10" s="55" customFormat="1" ht="27.75" customHeight="1" thickBot="1">
      <c r="A49" s="92"/>
      <c r="B49" s="93" t="s">
        <v>12</v>
      </c>
      <c r="C49" s="92"/>
      <c r="D49" s="92"/>
      <c r="E49" s="362">
        <f>E39+E41+E43+E45+E47</f>
        <v>0</v>
      </c>
      <c r="F49" s="362"/>
      <c r="H49" s="94"/>
      <c r="J49" s="94"/>
    </row>
    <row r="51" spans="1:6" s="55" customFormat="1" ht="13.5" thickBot="1">
      <c r="A51" s="89"/>
      <c r="B51" s="90"/>
      <c r="C51" s="83"/>
      <c r="D51" s="84"/>
      <c r="E51" s="84"/>
      <c r="F51" s="91"/>
    </row>
    <row r="52" spans="1:11" s="31" customFormat="1" ht="25.5" customHeight="1" thickBot="1">
      <c r="A52" s="361" t="s">
        <v>77</v>
      </c>
      <c r="B52" s="361"/>
      <c r="C52" s="361"/>
      <c r="D52" s="361"/>
      <c r="E52" s="361"/>
      <c r="F52" s="361"/>
      <c r="G52" s="50"/>
      <c r="H52" s="23"/>
      <c r="I52" s="29"/>
      <c r="J52" s="30"/>
      <c r="K52" s="30"/>
    </row>
    <row r="53" spans="1:11" s="31" customFormat="1" ht="21" customHeight="1">
      <c r="A53" s="81"/>
      <c r="B53" s="82"/>
      <c r="C53" s="83"/>
      <c r="D53" s="84"/>
      <c r="E53" s="84"/>
      <c r="F53" s="84"/>
      <c r="G53" s="50"/>
      <c r="H53" s="23"/>
      <c r="I53" s="29"/>
      <c r="J53" s="30"/>
      <c r="K53" s="30"/>
    </row>
    <row r="54" spans="1:11" s="31" customFormat="1" ht="18" customHeight="1">
      <c r="A54" s="85" t="s">
        <v>10</v>
      </c>
      <c r="B54" s="86" t="s">
        <v>185</v>
      </c>
      <c r="C54" s="87"/>
      <c r="D54" s="88"/>
      <c r="E54" s="354">
        <f>E24</f>
        <v>0</v>
      </c>
      <c r="F54" s="354"/>
      <c r="G54" s="50"/>
      <c r="H54" s="23"/>
      <c r="I54" s="29"/>
      <c r="J54" s="30"/>
      <c r="K54" s="30"/>
    </row>
    <row r="55" spans="1:11" s="31" customFormat="1" ht="12.75">
      <c r="A55" s="89"/>
      <c r="B55" s="90"/>
      <c r="C55" s="83"/>
      <c r="D55" s="84"/>
      <c r="E55" s="84"/>
      <c r="F55" s="91"/>
      <c r="G55" s="50"/>
      <c r="H55" s="23"/>
      <c r="I55" s="29"/>
      <c r="J55" s="30"/>
      <c r="K55" s="30"/>
    </row>
    <row r="56" spans="1:11" s="31" customFormat="1" ht="22.5" customHeight="1">
      <c r="A56" s="85" t="s">
        <v>11</v>
      </c>
      <c r="B56" s="364" t="s">
        <v>186</v>
      </c>
      <c r="C56" s="364"/>
      <c r="D56" s="88"/>
      <c r="E56" s="355">
        <f>E49</f>
        <v>0</v>
      </c>
      <c r="F56" s="355"/>
      <c r="G56" s="50"/>
      <c r="H56" s="23"/>
      <c r="I56" s="29"/>
      <c r="J56" s="30"/>
      <c r="K56" s="30"/>
    </row>
    <row r="57" spans="1:11" s="31" customFormat="1" ht="13.5" thickBot="1">
      <c r="A57" s="89"/>
      <c r="B57" s="90"/>
      <c r="C57" s="83"/>
      <c r="D57" s="84"/>
      <c r="E57" s="84"/>
      <c r="F57" s="91"/>
      <c r="G57" s="50"/>
      <c r="H57" s="23"/>
      <c r="I57" s="29"/>
      <c r="J57" s="30"/>
      <c r="K57" s="30"/>
    </row>
    <row r="58" spans="1:11" s="31" customFormat="1" ht="28.5" customHeight="1" thickBot="1">
      <c r="A58" s="92"/>
      <c r="B58" s="93" t="s">
        <v>12</v>
      </c>
      <c r="C58" s="92"/>
      <c r="D58" s="92"/>
      <c r="E58" s="362">
        <f>E54+E56</f>
        <v>0</v>
      </c>
      <c r="F58" s="362"/>
      <c r="G58" s="50"/>
      <c r="H58" s="23"/>
      <c r="I58" s="29"/>
      <c r="J58" s="30"/>
      <c r="K58" s="30"/>
    </row>
    <row r="59" spans="1:9" s="30" customFormat="1" ht="14.25" customHeight="1" thickBot="1">
      <c r="A59" s="95"/>
      <c r="B59" s="90"/>
      <c r="C59" s="95"/>
      <c r="D59" s="95"/>
      <c r="E59" s="96"/>
      <c r="F59" s="96"/>
      <c r="G59" s="126"/>
      <c r="H59" s="110"/>
      <c r="I59" s="29"/>
    </row>
    <row r="60" spans="1:11" s="31" customFormat="1" ht="29.25" customHeight="1" thickBot="1">
      <c r="A60" s="99"/>
      <c r="B60" s="100" t="s">
        <v>13</v>
      </c>
      <c r="C60" s="99"/>
      <c r="D60" s="99"/>
      <c r="E60" s="363">
        <f>E58</f>
        <v>0</v>
      </c>
      <c r="F60" s="363"/>
      <c r="G60" s="50"/>
      <c r="H60" s="23"/>
      <c r="I60" s="29"/>
      <c r="J60" s="30"/>
      <c r="K60" s="30"/>
    </row>
  </sheetData>
  <sheetProtection/>
  <mergeCells count="24">
    <mergeCell ref="E60:F60"/>
    <mergeCell ref="A52:F52"/>
    <mergeCell ref="E54:F54"/>
    <mergeCell ref="B56:C56"/>
    <mergeCell ref="E56:F56"/>
    <mergeCell ref="E45:F45"/>
    <mergeCell ref="E49:F49"/>
    <mergeCell ref="E22:F22"/>
    <mergeCell ref="E47:F47"/>
    <mergeCell ref="E24:F24"/>
    <mergeCell ref="E58:F58"/>
    <mergeCell ref="A30:A31"/>
    <mergeCell ref="B30:F31"/>
    <mergeCell ref="A37:F37"/>
    <mergeCell ref="E39:F39"/>
    <mergeCell ref="E41:F41"/>
    <mergeCell ref="E43:F43"/>
    <mergeCell ref="E18:F18"/>
    <mergeCell ref="E16:F16"/>
    <mergeCell ref="E20:F20"/>
    <mergeCell ref="A5:A6"/>
    <mergeCell ref="B5:F6"/>
    <mergeCell ref="A12:F12"/>
    <mergeCell ref="E14:F14"/>
  </mergeCells>
  <printOptions/>
  <pageMargins left="0.7086614173228347" right="0.7086614173228347" top="0.7480314960629921" bottom="0.7480314960629921" header="0.31496062992125984" footer="0.31496062992125984"/>
  <pageSetup horizontalDpi="600" verticalDpi="600" orientation="portrait" paperSize="9" scale="85" r:id="rId1"/>
  <headerFooter>
    <oddFooter>&amp;C&amp;10Grad Vukovar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Rehabilitation of the national roads project</dc:title>
  <dc:subject>D517, Beli Manastir - Valpovo</dc:subject>
  <dc:creator>Ninoslav Hudeček d.i.g.</dc:creator>
  <cp:keywords/>
  <dc:description/>
  <cp:lastModifiedBy>Tihomir-Kedmenec</cp:lastModifiedBy>
  <cp:lastPrinted>2018-07-09T12:42:29Z</cp:lastPrinted>
  <dcterms:created xsi:type="dcterms:W3CDTF">1997-05-14T10:58:24Z</dcterms:created>
  <dcterms:modified xsi:type="dcterms:W3CDTF">2018-07-19T06:52:15Z</dcterms:modified>
  <cp:category/>
  <cp:version/>
  <cp:contentType/>
  <cp:contentStatus/>
</cp:coreProperties>
</file>