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3"/>
  </bookViews>
  <sheets>
    <sheet name="Ugovori 01.01.2018.-02.01.2021." sheetId="1" r:id="rId1"/>
    <sheet name="Ugovori 02.01.2021.-31.12.2021." sheetId="2" r:id="rId2"/>
    <sheet name="Ugovori 01.01.2022.-31.12.2022." sheetId="3" r:id="rId3"/>
    <sheet name="Ugovori 01.01.2023.-29.12.2023." sheetId="4" r:id="rId4"/>
  </sheets>
  <definedNames>
    <definedName name="_xlnm.Print_Area" localSheetId="0">'Ugovori 01.01.2018.-02.01.2021.'!$A$1:$P$297</definedName>
    <definedName name="_xlnm.Print_Area" localSheetId="1">'Ugovori 02.01.2021.-31.12.2021.'!$A$1:$R$113</definedName>
  </definedNames>
  <calcPr fullCalcOnLoad="1"/>
</workbook>
</file>

<file path=xl/comments1.xml><?xml version="1.0" encoding="utf-8"?>
<comments xmlns="http://schemas.openxmlformats.org/spreadsheetml/2006/main">
  <authors>
    <author>Tihomir Kedmenec</author>
  </authors>
  <commentList>
    <comment ref="K167" authorId="0">
      <text>
        <r>
          <rPr>
            <b/>
            <sz val="9"/>
            <rFont val="Segoe UI"/>
            <family val="2"/>
          </rPr>
          <t>postao obveznik PDVa</t>
        </r>
      </text>
    </comment>
  </commentList>
</comments>
</file>

<file path=xl/sharedStrings.xml><?xml version="1.0" encoding="utf-8"?>
<sst xmlns="http://schemas.openxmlformats.org/spreadsheetml/2006/main" count="5396" uniqueCount="3118">
  <si>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</si>
  <si>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</si>
  <si>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</si>
  <si>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</si>
  <si>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</si>
  <si>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</si>
  <si>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</si>
  <si>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</si>
  <si>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</si>
  <si>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</si>
  <si>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</si>
  <si>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</si>
  <si>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</si>
  <si>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</si>
  <si>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</si>
  <si>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</si>
  <si>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</si>
  <si>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</si>
  <si>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</si>
  <si>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</si>
  <si>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</si>
  <si>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</si>
  <si>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</si>
  <si>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</si>
  <si>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</si>
  <si>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Rok na koji je sklopljen</t>
  </si>
  <si>
    <t>Iznos bez PDV-a</t>
  </si>
  <si>
    <t>Iznos PDV-a</t>
  </si>
  <si>
    <t>Datum izvršenja</t>
  </si>
  <si>
    <t>Obrazloženja</t>
  </si>
  <si>
    <t>Napomena</t>
  </si>
  <si>
    <t>JeN-8/18-48</t>
  </si>
  <si>
    <t>Održavanje Spomen obilježja u gradu Vukovaru</t>
  </si>
  <si>
    <t>77300000</t>
  </si>
  <si>
    <t>JeN-1/18-2</t>
  </si>
  <si>
    <t>Usluge prevođenja materijala za sjednice Gradskog vijeća Grada Vukovara na jezik i pismo srpske nacionalne manjine</t>
  </si>
  <si>
    <t>79530000</t>
  </si>
  <si>
    <t>JeN-7/18-55</t>
  </si>
  <si>
    <t>Održavanje semafora</t>
  </si>
  <si>
    <t>50232000</t>
  </si>
  <si>
    <t>ELEKTROMODUL-PROMET d.o.o. 21439881786</t>
  </si>
  <si>
    <t>BN-5/17-106</t>
  </si>
  <si>
    <t>Izrada analitičke podloge za donošenje novog zakona o razvoju grada Vukovara</t>
  </si>
  <si>
    <t>79000000</t>
  </si>
  <si>
    <t>Institut za razvoj i međunarodne odnose 31120185175</t>
  </si>
  <si>
    <t>120 dana</t>
  </si>
  <si>
    <t>MV-17-12</t>
  </si>
  <si>
    <t>Pojačano održavanje nerazvrstanih cesta na području grada Vukovara-ulica Stjepana Filipovića</t>
  </si>
  <si>
    <t xml:space="preserve">45233140-2 </t>
  </si>
  <si>
    <t>2018/S 0F3-0001949</t>
  </si>
  <si>
    <t xml:space="preserve">Otvoreni postupak </t>
  </si>
  <si>
    <t>Komunalac d.o.o., Vukovar 83101904488</t>
  </si>
  <si>
    <t>Lumino j.d.o.o. 65001129155</t>
  </si>
  <si>
    <t>Eko Vukovarska zadruga 4215957590</t>
  </si>
  <si>
    <t>GRAD VUKOVAR</t>
  </si>
  <si>
    <t>MV-18-1</t>
  </si>
  <si>
    <t>Kupnja novog vozila</t>
  </si>
  <si>
    <t>34110000</t>
  </si>
  <si>
    <t>2018/S 0F3-0015354</t>
  </si>
  <si>
    <t>AUTOWILL d.o.o. 12631083049</t>
  </si>
  <si>
    <t>MV-18-28</t>
  </si>
  <si>
    <t>POTREPŠTINE ZA KRAJNJE KORISNIKE U PROJEKTU   POKLONI MI OSMIJEH</t>
  </si>
  <si>
    <t>39830000</t>
  </si>
  <si>
    <t>2018/S 0F3-0015350</t>
  </si>
  <si>
    <t>PREMIUM d.o.o. 99050636440</t>
  </si>
  <si>
    <t>MV-18-30</t>
  </si>
  <si>
    <t>Izrada projektne dokumentacije u okviru projekta Adica: Adrenalinski park</t>
  </si>
  <si>
    <t>71000000</t>
  </si>
  <si>
    <t>2018/S 0F3-0012878</t>
  </si>
  <si>
    <t>DIMIDIUM PROJEKT d.o.o. 88594014985</t>
  </si>
  <si>
    <t>Izrada projektne dokumentacije u okviru projekta Adica: Šetnica uz rijeku Vuku</t>
  </si>
  <si>
    <t>MV-18-25</t>
  </si>
  <si>
    <t>Rekonstrukcija građevine Vodotoranj Vukovar u Memorijalno spomen obilježje Domovinskog rata (dio građevine-popratni sadržaji)</t>
  </si>
  <si>
    <t>45000000</t>
  </si>
  <si>
    <t>2018/S 0F3-0011410</t>
  </si>
  <si>
    <t>Planum građenje d.o.o. 45939063863</t>
  </si>
  <si>
    <t>MV-18-13</t>
  </si>
  <si>
    <t>Opskrba električnom energijom</t>
  </si>
  <si>
    <t>09310000</t>
  </si>
  <si>
    <t>2018/S 0F3-0011342</t>
  </si>
  <si>
    <t>HEP - Opskrba d.o.o. 63073332379</t>
  </si>
  <si>
    <t>MV-18-4</t>
  </si>
  <si>
    <t>Dezinsekcija komaraca na području grada Vukovara</t>
  </si>
  <si>
    <t>90670000</t>
  </si>
  <si>
    <t>2018/S 0F3-0010387</t>
  </si>
  <si>
    <t>Veterinarska stanica Vukovar d.o.o. 24521029367</t>
  </si>
  <si>
    <t>MV-17-14</t>
  </si>
  <si>
    <t>Energetska obnova zgrade Ekonomske škole Vukovar</t>
  </si>
  <si>
    <t>45200000</t>
  </si>
  <si>
    <t>2018/S 0F3-0009157</t>
  </si>
  <si>
    <t>Zajednica ponuditelja: Vodotoranj d.o.o.; HM-PATRIA d.o.o. 06125064649</t>
  </si>
  <si>
    <t>MV-18-15</t>
  </si>
  <si>
    <t>Skupljanje i zbrinjavanje napustenih ili izgubljenih pasa</t>
  </si>
  <si>
    <t>85200000-1</t>
  </si>
  <si>
    <t>2018/S 0F3-0005800</t>
  </si>
  <si>
    <t>Specijalizirana veterinarska ambulanta i veterinarski - higijeničarski servis "Tip-Tip" 10318639910</t>
  </si>
  <si>
    <t>MV-17-13</t>
  </si>
  <si>
    <t>Izrada projektne dokumentacije u okviru projekta Adica: Kamp</t>
  </si>
  <si>
    <t>71000000-8</t>
  </si>
  <si>
    <t>2018/S 0F3-0005400</t>
  </si>
  <si>
    <t>Rechner d.o.o. 18474964890</t>
  </si>
  <si>
    <t>Izrada projektne dokumentacije u okviru projekta Adica: Smještajni objekti - bungalovi</t>
  </si>
  <si>
    <t>Izrada projektne dokumentacije u okviru projekta Adica: Čarobna šuma</t>
  </si>
  <si>
    <t>Nova-lux d.o.o. 21517658354</t>
  </si>
  <si>
    <t>JeN-8/18-52</t>
  </si>
  <si>
    <t>Edukacija za turističke vodiče</t>
  </si>
  <si>
    <t>Jednostavna nabava</t>
  </si>
  <si>
    <t>80000000-4</t>
  </si>
  <si>
    <t>2 mjeseca od uvođenja u posao</t>
  </si>
  <si>
    <t>Aneks Ugovora-produljen rok izvođenja do 15.05.2018.</t>
  </si>
  <si>
    <t>JeN-7/18-74</t>
  </si>
  <si>
    <t>Izmještanje i zbrinjavanje broda TB-60</t>
  </si>
  <si>
    <t>Rasnek d.o.o., Kolodvorska 44 Vukovar, OIB: 39132781400</t>
  </si>
  <si>
    <t>50241000-6</t>
  </si>
  <si>
    <t>JeN-7/18-44</t>
  </si>
  <si>
    <t>Energetska obnova Ekonomske škole Vukovar - nadzor</t>
  </si>
  <si>
    <t>Ured ovlaštenog inženjera građevinarstva Ivana Tomić
OIB: 03617838593</t>
  </si>
  <si>
    <t>71247000-1</t>
  </si>
  <si>
    <t>Usluga kontrolnih ispitivanja čelične konstrukcije Vodotoranj Vukovar Faza - 1, kontrola zavarenih spojeva, vijčanih spojeva i antikorozivne zaštite</t>
  </si>
  <si>
    <t>-</t>
  </si>
  <si>
    <t>JeN-8/18-80</t>
  </si>
  <si>
    <t>12,500,00</t>
  </si>
  <si>
    <t>JeN-8/18-79</t>
  </si>
  <si>
    <t>Izrada projektne dokumentacije turističke signalizacije barokne jezgre Vukovara</t>
  </si>
  <si>
    <t>JeN-3/18-22</t>
  </si>
  <si>
    <t>Vukovar - luka umjetnosti: martketinška kampanja VukovArt 2018.</t>
  </si>
  <si>
    <t>79342000-3</t>
  </si>
  <si>
    <t>Udruga Lima; 76740719940</t>
  </si>
  <si>
    <t>JeN-1/18-62</t>
  </si>
  <si>
    <t>Revizija plaća gradskih poduzeća i ustanova</t>
  </si>
  <si>
    <t>79212000-3</t>
  </si>
  <si>
    <t>Revizija i porezno savjetovanje d.o.o.; 01069314155</t>
  </si>
  <si>
    <t>60 dana</t>
  </si>
  <si>
    <t>JeN-5/18-56</t>
  </si>
  <si>
    <t>Provođenje edukacije za poduzetnike</t>
  </si>
  <si>
    <t>80500000-9</t>
  </si>
  <si>
    <t>Udruga Zagrebinfo; 88015001979</t>
  </si>
  <si>
    <t>JeN-3/18-63</t>
  </si>
  <si>
    <t>Promidžba i vidljivost Projekta "Pokloni mi osmijeh"</t>
  </si>
  <si>
    <t>79342200-5</t>
  </si>
  <si>
    <t>Grafički obrt Borovo Graf, vl. Branislav Hegeduš; 66485761923</t>
  </si>
  <si>
    <t>6 mjeseci</t>
  </si>
  <si>
    <t>JeN-7/18-41</t>
  </si>
  <si>
    <t>Izrada glavnog projekta energetske obnove zgrade na adresi Kralja zvonimira 33, Vukovar (Vrtić Borovo naselje)</t>
  </si>
  <si>
    <t>Ekološki centar d.o.o.; 20682358696</t>
  </si>
  <si>
    <t>30 dana</t>
  </si>
  <si>
    <t>JeN-5/18-77</t>
  </si>
  <si>
    <t>Unutarnje čišćenje i održavanje zajedničkih prostorija BIC Vukovar</t>
  </si>
  <si>
    <t>90911200-8</t>
  </si>
  <si>
    <t>Betonica d.o.o.; 14026813657</t>
  </si>
  <si>
    <t>12 mjeseci</t>
  </si>
  <si>
    <t>Sveučilište J.J. Strossmayera u osijeku,Ekonomski fakultet u Osijeku,  52778515544</t>
  </si>
  <si>
    <t>JeN-3/18-21</t>
  </si>
  <si>
    <t>Vukovar - luka umjetnosti, usluga pripreme i organizacije projekta</t>
  </si>
  <si>
    <t>79952000-2</t>
  </si>
  <si>
    <t>Val kulture d.o.o.; 18041526567</t>
  </si>
  <si>
    <t>Vitez projekt d.o.o. , 83956377306;  Hrastović inženjering d.o.o.,  53321542631; Nova-lux d.o.o., 21517658354; Geometar Osijek d.o.o., 58332466507</t>
  </si>
  <si>
    <t>JeN-1/18-59</t>
  </si>
  <si>
    <t>Usluga sistematskog pregleda</t>
  </si>
  <si>
    <t>85100000-0</t>
  </si>
  <si>
    <t xml:space="preserve">Opća županijska bolnica i bolnica hrvatskih veterana, 54896856295 </t>
  </si>
  <si>
    <t>8 mjeseci</t>
  </si>
  <si>
    <t>JeN-5/18-27</t>
  </si>
  <si>
    <t>Izrada programa raspolaganja poljoprivrednim zemljištem na području grada Vukovara</t>
  </si>
  <si>
    <t>77100000-1</t>
  </si>
  <si>
    <t>Agrodet d.o.o., 41395907737</t>
  </si>
  <si>
    <t>45 dana</t>
  </si>
  <si>
    <t>JeN-3/18-23</t>
  </si>
  <si>
    <t>Vukovar - luka umjetnosti: uređenje površina za slikanje</t>
  </si>
  <si>
    <t>45442300-0</t>
  </si>
  <si>
    <t>Obrt HM Studio, vl. Miroslav Hnatko, 99697938588</t>
  </si>
  <si>
    <t>7 mjeseci od uvođenja u posao</t>
  </si>
  <si>
    <t>Katuni d.o.o., 95141385019
Šild d.o.o., 18659295015</t>
  </si>
  <si>
    <t>JeN-7/18-83</t>
  </si>
  <si>
    <t>Pojačano održavanje nerazvrstanih cesta na području grada Vukovara-ulica Vatroslava Lisinskog</t>
  </si>
  <si>
    <t>Gravia d.o.o., 80381365828</t>
  </si>
  <si>
    <t>15 dana od uvođenja u posao</t>
  </si>
  <si>
    <t>Karlo Kazinoti, 94791727115 i Mišo Komenda, 79730712865</t>
  </si>
  <si>
    <t>JeN-3/18-20</t>
  </si>
  <si>
    <t>Deratizacija glodavaca na području grada Vukovara</t>
  </si>
  <si>
    <t>90923000-3</t>
  </si>
  <si>
    <t>Veterinarska stanica Vukovar d.o.o., 24521029367</t>
  </si>
  <si>
    <t>8 mjeseci od uvođenja u posao</t>
  </si>
  <si>
    <t>Brešćanski d.o.o., 70083858009; Energo-instal d.o.o. 64516369126; Nonij d.o.o., 45476787073</t>
  </si>
  <si>
    <t>JeN-1/18-3</t>
  </si>
  <si>
    <t>Usluge mobilne telefonije</t>
  </si>
  <si>
    <t xml:space="preserve">64212000-5 </t>
  </si>
  <si>
    <t>Hrvatski Telekom d.d., 81793146560</t>
  </si>
  <si>
    <t>Izrada projektne dokumentacije za adaptaciju rodne kuće Lavoslava Ružičke</t>
  </si>
  <si>
    <t>Baština d.o.o., 64509551005</t>
  </si>
  <si>
    <t>135 dana</t>
  </si>
  <si>
    <t>JeN-1/18-57</t>
  </si>
  <si>
    <t>Zastave</t>
  </si>
  <si>
    <t>35821000-5</t>
  </si>
  <si>
    <t>Tintex d.o.o., 69341628369</t>
  </si>
  <si>
    <t>JeN-7/18-82</t>
  </si>
  <si>
    <t>Oprema za dječje igralište u Borovu naselju</t>
  </si>
  <si>
    <t>37535200-9</t>
  </si>
  <si>
    <t>Stribor oprema d.o.o., 53497347539</t>
  </si>
  <si>
    <t>35 dana</t>
  </si>
  <si>
    <t>71632000-7</t>
  </si>
  <si>
    <t>JeN-7/18-87</t>
  </si>
  <si>
    <t>JeN-3/18-66</t>
  </si>
  <si>
    <t>Bicikli  za Projekt "Pokloni mi osmijeh"</t>
  </si>
  <si>
    <t>34430000-0</t>
  </si>
  <si>
    <t>Bike Shop d.o.o., 58965834953</t>
  </si>
  <si>
    <t>JeN-3/18-84</t>
  </si>
  <si>
    <t>Sanacija sportskih igrališta</t>
  </si>
  <si>
    <t>45236100-4</t>
  </si>
  <si>
    <t>Komunalac d.o.o., Vukovar, 83101904488</t>
  </si>
  <si>
    <t>JeN-7/18-42</t>
  </si>
  <si>
    <t>Izrada glavnog projekta energetske obnove javne zgrade na adresi Velebitska 16A</t>
  </si>
  <si>
    <t>Statera d.o.o., 34209604397</t>
  </si>
  <si>
    <t>40 dana</t>
  </si>
  <si>
    <t>Alfa&amp;Omega d.o.o., 60271385112; Epik d.o.o., 15822966955</t>
  </si>
  <si>
    <t>1 mjesec</t>
  </si>
  <si>
    <t>24 mjeseca</t>
  </si>
  <si>
    <t>JeN-5/18-28</t>
  </si>
  <si>
    <t>Organizacija i provedba javnog arhitektonskog natječaja za odabir idejnog rješenja zgrade Ekonomske škole Vukovar</t>
  </si>
  <si>
    <t>71230000-9</t>
  </si>
  <si>
    <t>Sveučilište J.J. Strossmayera u Osijeku, Građevinski fakultet Osijek, 04150850819</t>
  </si>
  <si>
    <t>5 mjeseci</t>
  </si>
  <si>
    <t>JeN-7/18-32</t>
  </si>
  <si>
    <t>Stručni nadzor radova na rekonstrukciji građevine Vodotoranj Vukovar u Memorijalno Spomen obilježje Domovinskog rata(dio građevine-popratni sadržaji)</t>
  </si>
  <si>
    <t>71520000-9</t>
  </si>
  <si>
    <t>Orking d.o.o., 94321000294</t>
  </si>
  <si>
    <t>Aneks Ugovora-produljen rok izvršenja do 15.05.2018.</t>
  </si>
  <si>
    <t>Do okončanja radova (predviđeni rok izvođenja radova 8 mjeseci)</t>
  </si>
  <si>
    <t>45233140-2</t>
  </si>
  <si>
    <t>JeN-8/18-105</t>
  </si>
  <si>
    <t>Zamjena staklenih stupova na spomen obilježju u Sotinu</t>
  </si>
  <si>
    <t>PLANUM građenje d.o.o., Priljevo 42 B, 32000 Vukovar, OIB: 45939063863</t>
  </si>
  <si>
    <t xml:space="preserve">JeN-8/18-85 </t>
  </si>
  <si>
    <t>Koncerta Maje Šuput i produkcije</t>
  </si>
  <si>
    <t xml:space="preserve">JeN-8/18-86 </t>
  </si>
  <si>
    <t>koncerta Dražena Zečića i produkcije</t>
  </si>
  <si>
    <t xml:space="preserve">JeN-3/18-109 </t>
  </si>
  <si>
    <t>koncerta Letećeg odreda i produkcije</t>
  </si>
  <si>
    <t>Koncert za doček Nove godine - TS Bosutski bećari i produkcije</t>
  </si>
  <si>
    <t>JeN- 3/18-89</t>
  </si>
  <si>
    <t>Izrada turističkih ponuda za mobilnost za projekt Transdanube.Pearls</t>
  </si>
  <si>
    <t>Razvojna agencija Vukovar d.o.o. Vukovar, OIB: 35723009241</t>
  </si>
  <si>
    <t>JeN-3/18-54</t>
  </si>
  <si>
    <t>Provođenje certifikacije Euro Velo6 rute za projekt Transdanube.Pearls</t>
  </si>
  <si>
    <t>Europen Cyclist Federation, Rue Franklin 28, Brisel, Belgija (NIB prema zemlji sjedišta: 011-1240196-40)</t>
  </si>
  <si>
    <t>JeN-8/18-53</t>
  </si>
  <si>
    <t>Izrada studija za projekt Transdanube.Pearls</t>
  </si>
  <si>
    <t>Komunalac d.o.o., OIB: 83101904488</t>
  </si>
  <si>
    <t>JeN-3/18-15</t>
  </si>
  <si>
    <t>Najam klizališta</t>
  </si>
  <si>
    <t>JeN-3/18-94</t>
  </si>
  <si>
    <t>Nabava cvički za učenike osnovnih škola grada Vukovara</t>
  </si>
  <si>
    <t>Borovo d.d., OIB:73002202488</t>
  </si>
  <si>
    <t>JeN-3/18-117</t>
  </si>
  <si>
    <t>jednostavna nabava</t>
  </si>
  <si>
    <t>Filir d.o.o.Vukovar OIB: 66118697525</t>
  </si>
  <si>
    <t>Krunoslav Šibalić, vl. obrta LIVE AUDIO, Braće Radića 16, 32245, Nijemci, OIB: 33222133754</t>
  </si>
  <si>
    <t>Krunoslav Šibalić, vl. Obrta LIVE AUDIO, Braće Radića 16, 32245, Nijemci, OIB: 33222133754</t>
  </si>
  <si>
    <t>JeN-7/18-43</t>
  </si>
  <si>
    <t>Obnova horizontalne signalizacije</t>
  </si>
  <si>
    <t>JeN-4/18-88</t>
  </si>
  <si>
    <t>Usluge vezane za naplatu dospjelih potraživanja</t>
  </si>
  <si>
    <t>JeN-3/18-65</t>
  </si>
  <si>
    <t>Obrazovanje i osposobljavanje sudionika u projektu "Pokloni mi osmijeh"</t>
  </si>
  <si>
    <t>Pojačano održavanje nerazvrstanih cesta - Iločka ulica</t>
  </si>
  <si>
    <t>JeN-7/18-98</t>
  </si>
  <si>
    <t>JeN-7/18-96</t>
  </si>
  <si>
    <t>Sustav videonadzora i protuprovale, Vodotoranj Vukovar</t>
  </si>
  <si>
    <t>JeN-3/18-90</t>
  </si>
  <si>
    <t>JeN-3/18-24</t>
  </si>
  <si>
    <t xml:space="preserve">Nabava bilježnica za učenike OŠ za šk. god. 2018./2019. </t>
  </si>
  <si>
    <t>JeN-8/18-49</t>
  </si>
  <si>
    <t>Izgradnja javne rasvjete u ulici Dore Pejačević</t>
  </si>
  <si>
    <t>JeN-4/18-103</t>
  </si>
  <si>
    <t>Održavanje programske opreme za računovodstvo</t>
  </si>
  <si>
    <t>JeN-7/18-108</t>
  </si>
  <si>
    <t>Nabava GIS Vukovar</t>
  </si>
  <si>
    <t>JeN -5/18-31</t>
  </si>
  <si>
    <t>Promidžba u tiskanim medijima projekta Priprema dokumentacije za izgradnju Ekonomske škole Vukovar</t>
  </si>
  <si>
    <t>JeN-3/18-111</t>
  </si>
  <si>
    <t>JeN-5/18-29</t>
  </si>
  <si>
    <t>JeN-4/18-119</t>
  </si>
  <si>
    <t>Nabava sustava za obradu eRačuna</t>
  </si>
  <si>
    <t>JeN-3/18-115</t>
  </si>
  <si>
    <t>JeN-3/18-95</t>
  </si>
  <si>
    <t xml:space="preserve">Nabava tenisica za učenike OŠ za šk. god. 2018./2019. </t>
  </si>
  <si>
    <t>JeN-1/18-5</t>
  </si>
  <si>
    <t>Poštanske usluge</t>
  </si>
  <si>
    <t>Glas slavonije d.d., Osijek
OIB:87192735882</t>
  </si>
  <si>
    <t>JeN-7/18-45</t>
  </si>
  <si>
    <t>Izgradnja parkirališta - Olajnica - nadzor</t>
  </si>
  <si>
    <t>JeN-7/18-93</t>
  </si>
  <si>
    <t>Izrada projektne dokumentacije za rekonstrukciju nerazvrstane ceste u Ulici Ive Tijardovića</t>
  </si>
  <si>
    <t>JeN-7/18-118</t>
  </si>
  <si>
    <t>Izrada projektne dokumentacije za izgradnju završetka nerazvrstane prometnice u naselju Olajnica</t>
  </si>
  <si>
    <t>JeN-7/18-39</t>
  </si>
  <si>
    <t>Stručni nadzor - Rekonstrukcija atletske staze sa popratnim sadržajima na adresi 204. vukovarske brigade 56 u Vukovaru</t>
  </si>
  <si>
    <t>JeN-7/18-107</t>
  </si>
  <si>
    <t>Nabava opreme za atletsku stazu</t>
  </si>
  <si>
    <t>Postupak jednostavne nabave</t>
  </si>
  <si>
    <t>Profing d.o.o.,
OIB:70161022890</t>
  </si>
  <si>
    <t>Šild d.o.o.,
OIB:18659295015</t>
  </si>
  <si>
    <t>49.000.00</t>
  </si>
  <si>
    <t>Expert d.o.o.,
OIB:89249500835</t>
  </si>
  <si>
    <t>90 dana</t>
  </si>
  <si>
    <t>42.000.00</t>
  </si>
  <si>
    <t>Orking d.o.o.,
OIB:94321000294</t>
  </si>
  <si>
    <t>59.500.00</t>
  </si>
  <si>
    <t>do ishođenja uporabne dozvole</t>
  </si>
  <si>
    <t>37415000-0</t>
  </si>
  <si>
    <t>20 dana</t>
  </si>
  <si>
    <t>Aneks Ugovora-produljen rok  do 31.10.2018.</t>
  </si>
  <si>
    <t>JeN-1/18-1</t>
  </si>
  <si>
    <t>Zaštitarske usluge</t>
  </si>
  <si>
    <t>Vukovar Security d.o.o., Vukovar
OIB: 34380489130</t>
  </si>
  <si>
    <t>MV-18-18</t>
  </si>
  <si>
    <t>MV-18-16</t>
  </si>
  <si>
    <t>Energetska obnova dječjeg vrtića na adresi Kralja Zvonimira 33, Vukovar</t>
  </si>
  <si>
    <t>45454100</t>
  </si>
  <si>
    <t>2018/S 0F3-0034774</t>
  </si>
  <si>
    <t>MV-18-35</t>
  </si>
  <si>
    <t>Izgradnja spojne ceste između ulica 12. redarstvenika i Kralja Petra Krešimira IV. u Vukovaru</t>
  </si>
  <si>
    <t>45233123</t>
  </si>
  <si>
    <t>2018/S 0F3-0034779</t>
  </si>
  <si>
    <t>MV-18-19</t>
  </si>
  <si>
    <t>Rekonstrukcija atletske staze sa popratnim sadržajima</t>
  </si>
  <si>
    <t>45454000</t>
  </si>
  <si>
    <t>2018/S 0F3-0022563</t>
  </si>
  <si>
    <t>OSIJEK - KOTEKS d.d. 44610694500</t>
  </si>
  <si>
    <t>IZGRADNJA PROMETNIH POVRŠINA   U NASELJU OLAJNICA U VUKOVARU</t>
  </si>
  <si>
    <t>45223300</t>
  </si>
  <si>
    <t>2018/S 0F3-0022562</t>
  </si>
  <si>
    <t>Izgradnja pješačke staze u Ulici Vijeća Europe u Vukovaru</t>
  </si>
  <si>
    <t>45233161</t>
  </si>
  <si>
    <t>2018/S 0F3-0022337</t>
  </si>
  <si>
    <t>4 mjeseca od uvođenja u posao</t>
  </si>
  <si>
    <t>3 mjeseca od uvođenja u posao</t>
  </si>
  <si>
    <t>JeN-8/18-71</t>
  </si>
  <si>
    <t>Usluge održavanja Park šume Adica</t>
  </si>
  <si>
    <t xml:space="preserve">77300000-3 </t>
  </si>
  <si>
    <t>JeN-5/18-91</t>
  </si>
  <si>
    <t>Izrada prijedloga za unapređenje postojećeg zakonodavnog i programskog okvira za poticanje razvoja poduzetništva u gradu Vukovaru</t>
  </si>
  <si>
    <t>72221000-0</t>
  </si>
  <si>
    <t>80530000-8</t>
  </si>
  <si>
    <t>Učilište Studium-ustanova za obrazovanje odraslih 04198000932</t>
  </si>
  <si>
    <t xml:space="preserve">64110000-0 </t>
  </si>
  <si>
    <t>HP-Hrvatska pošta d.d. 87311810356</t>
  </si>
  <si>
    <t>Pojačano održavanje nerazvrstanih cesta - Bosanska ulica</t>
  </si>
  <si>
    <t>45 dana od uvođenja u posao</t>
  </si>
  <si>
    <t>Nabava udžbenika za učenike osnovnih škola grada Vukovara</t>
  </si>
  <si>
    <t>22112000-8</t>
  </si>
  <si>
    <t>Narodne novine d.d. 64546066176</t>
  </si>
  <si>
    <t>79900000-3</t>
  </si>
  <si>
    <t>EOS Matrix d.o.o. 76674680107</t>
  </si>
  <si>
    <t>32323500-8</t>
  </si>
  <si>
    <t>BEL-TEL d.o.o. 98292179663</t>
  </si>
  <si>
    <t>6 mjeseci od uvođenja u posao</t>
  </si>
  <si>
    <t>45210000-2</t>
  </si>
  <si>
    <t>PLANUM građenje d.o.o. 45939063863</t>
  </si>
  <si>
    <t>JeN-8/18-50</t>
  </si>
  <si>
    <t>Sanacija kapele sv. Roka-II. faza</t>
  </si>
  <si>
    <t>Sanacija Mauzoleja obitelji Eltz-III.faza</t>
  </si>
  <si>
    <t>48151000-1</t>
  </si>
  <si>
    <t>ZELJKO INFORMATIKA d.o.o. 56810355729</t>
  </si>
  <si>
    <t>JeN-1/18-7</t>
  </si>
  <si>
    <t>Najam i održavanje ispisnog sustava Grada Vukovara</t>
  </si>
  <si>
    <t>30121000-3</t>
  </si>
  <si>
    <t>ISPISNA RJEŠENJA d.o.o. 97700621988</t>
  </si>
  <si>
    <t>1 godina</t>
  </si>
  <si>
    <t>72267000-4</t>
  </si>
  <si>
    <t>PROLOG j.d.o.o. 40342967660</t>
  </si>
  <si>
    <t>72262000-9</t>
  </si>
  <si>
    <t>10 dana</t>
  </si>
  <si>
    <t>Usluga savjetovanja i tehnička podrška u upravljanju projektnom aktvnosti izrade projektno-tehničke dokumentacije za projekt  "Izgradnja Ekonomske škole Vukovar"</t>
  </si>
  <si>
    <t>71541000-2</t>
  </si>
  <si>
    <t>PROFING d.o.o. 70161022890</t>
  </si>
  <si>
    <t>SIGNALIZACIJA d.o.o., Zagreb, OIB: 72088487085</t>
  </si>
  <si>
    <t>30 dana od uvođenja u posao</t>
  </si>
  <si>
    <t xml:space="preserve">CESTORAD d.d.,Vinkovci, 
OIB: 75943472386 </t>
  </si>
  <si>
    <t>2 mjeseca od dana uvođenja  u posao</t>
  </si>
  <si>
    <t xml:space="preserve">Grafički obrt "Borovo graf", vlasnik Branislav Hegeduš, Vukovar, 
OIB: 66485761923 </t>
  </si>
  <si>
    <t xml:space="preserve">BOROVO d.d., Vukovar, 
OIB: 73002202488 </t>
  </si>
  <si>
    <t xml:space="preserve">ELEKTRO ČOP d.o.o., Županja,  OIB: 40201867670 </t>
  </si>
  <si>
    <t>75 dana</t>
  </si>
  <si>
    <t>71241000-9</t>
  </si>
  <si>
    <t>92312100-2</t>
  </si>
  <si>
    <t>45233221-4</t>
  </si>
  <si>
    <t>18800000-7</t>
  </si>
  <si>
    <t>22830000-7</t>
  </si>
  <si>
    <t>92312130-1</t>
  </si>
  <si>
    <t>79713000-5</t>
  </si>
  <si>
    <t>45200000-9</t>
  </si>
  <si>
    <t>92330000-3</t>
  </si>
  <si>
    <t>JeN - 8/18-47</t>
  </si>
  <si>
    <t>18530000-3</t>
  </si>
  <si>
    <t>JeN-7/18-113</t>
  </si>
  <si>
    <t>Nabava blagdanske rasvjete u 2018. godini</t>
  </si>
  <si>
    <t>Vista team d.o.o. Pula
OIB: 52458271204</t>
  </si>
  <si>
    <t>31500000-1</t>
  </si>
  <si>
    <t>MV-18-3</t>
  </si>
  <si>
    <t>79418000-7</t>
  </si>
  <si>
    <t>Usluga provođenja javne nabave za izradu projektne dokumentacije za zgradu Radničkog doma u Borovu naselju</t>
  </si>
  <si>
    <t>JeN-2/18-10</t>
  </si>
  <si>
    <t>Usluga izrade izmjene i dopune DPU-a "Novo groblje"</t>
  </si>
  <si>
    <t>MV-18-11</t>
  </si>
  <si>
    <t>JeN-7/18-37</t>
  </si>
  <si>
    <t>Zbrinjavanje uginulih životinja s javnih površina</t>
  </si>
  <si>
    <t>JeN-1/18-58</t>
  </si>
  <si>
    <t>Tiskanje Bilten Grada Vukovara</t>
  </si>
  <si>
    <t>79800000-2</t>
  </si>
  <si>
    <t>JeN-1/18-60</t>
  </si>
  <si>
    <t>Najam audio i video opreme Dan sjećanja na žrtvu Vukovara</t>
  </si>
  <si>
    <t xml:space="preserve">32321200-1 </t>
  </si>
  <si>
    <t>JeN-1/18-61</t>
  </si>
  <si>
    <t>Prijevoz sudionika Dan sjećanja na žrtvu Vukovara</t>
  </si>
  <si>
    <t>60130000-8</t>
  </si>
  <si>
    <t>JeN-3/18-67</t>
  </si>
  <si>
    <t>Nadzor dezinsekcije</t>
  </si>
  <si>
    <t>71700000-5</t>
  </si>
  <si>
    <t>JeN-8/18-78</t>
  </si>
  <si>
    <t>Nabava i ugradnja staklene stijene u TZ grada Vukovara</t>
  </si>
  <si>
    <t xml:space="preserve">45421141-4 </t>
  </si>
  <si>
    <t>JeN-7/18-81</t>
  </si>
  <si>
    <t>Nabava računalnog programa za potrebe prometnog redarstva</t>
  </si>
  <si>
    <t xml:space="preserve">48151000-1 </t>
  </si>
  <si>
    <t>JeN-5/18-92</t>
  </si>
  <si>
    <t>Prijevoz umirovljenika na jednodnevne izlete u Bizovac</t>
  </si>
  <si>
    <t>60140000-1</t>
  </si>
  <si>
    <t>JeN-2/18-99</t>
  </si>
  <si>
    <t>Usluga izrade II. izmjena i dopune UPU šireg središta Grada Vukovar</t>
  </si>
  <si>
    <t>JeN-1/18-101</t>
  </si>
  <si>
    <t>Izvođenje radova sanacije garaže u zgradi gradske uprave</t>
  </si>
  <si>
    <t xml:space="preserve">45453100-8 </t>
  </si>
  <si>
    <t>JeN-3/18-102</t>
  </si>
  <si>
    <t>Izrada ograde oko interkulturne osnovne škole Dunav</t>
  </si>
  <si>
    <t>45340000-2</t>
  </si>
  <si>
    <t>JeN-7/18-106</t>
  </si>
  <si>
    <t>Izrada izvješća o stanju mostova u gradu Vukovaru</t>
  </si>
  <si>
    <t>71310000-4</t>
  </si>
  <si>
    <t>JeN-7/18-116</t>
  </si>
  <si>
    <t>Nabava ukrasnih žardinjera u gradu Vukovaru</t>
  </si>
  <si>
    <t xml:space="preserve">44619000-2 </t>
  </si>
  <si>
    <t>JeN-1/18-121</t>
  </si>
  <si>
    <t>Usluge čišćenja prostorija gradske uprave</t>
  </si>
  <si>
    <t xml:space="preserve">34993000-4 </t>
  </si>
  <si>
    <t>Panonica production d.o.o., Zagreb, OIB: 18213101548</t>
  </si>
  <si>
    <t>Čazmatrans Vukovar d.o.o., Vukovar, OIB: 99617488144</t>
  </si>
  <si>
    <t>Ostatak ugovorenog iznosa će biti isplaćen po odobrenju Zakona o razvoju grada Vukovara</t>
  </si>
  <si>
    <t>Do ovjere okončane situacije (predviđeni rok izvođenja radova je 7 mjeseci )</t>
  </si>
  <si>
    <t>Aneks Ugovora-produljen rok  do 20.12.2018.</t>
  </si>
  <si>
    <t>MV-18-34</t>
  </si>
  <si>
    <t>Aneks Ugovora-produljen rok  do 29.10.2018.</t>
  </si>
  <si>
    <t>Obrt za proizvodnju, usluge i trgovinu, Jendriš, vl. Draženka Dautanec OIB: 81527148183</t>
  </si>
  <si>
    <t>do završetka postupka nabave</t>
  </si>
  <si>
    <t>Andiva j.d.o.o., Osijek
OIB: 31774002546</t>
  </si>
  <si>
    <t>JeN-7/18-123</t>
  </si>
  <si>
    <t>Izgradnja elektroinstalacija na Petrovačkoj doli, faza I.</t>
  </si>
  <si>
    <t>Sigmat d.o.o.,Sibinj, 
OIB: 47975086540</t>
  </si>
  <si>
    <t>Sveučilište Josipa Jurja Strossmayera, Građevinski i arhitektonski fakultet Osijek, 
OIB: 04150850819</t>
  </si>
  <si>
    <t>Obrt Elektro-Kavelj,  Vukovar, 
OIB; 83035162648</t>
  </si>
  <si>
    <t>Istros-montaža d.o.o., 63211575797</t>
  </si>
  <si>
    <t>Betonica d.o.o., 14026813657</t>
  </si>
  <si>
    <t>Nabava božićnih paketića djeci</t>
  </si>
  <si>
    <t>4 mjeseca</t>
  </si>
  <si>
    <t>Aneks Ugovora-produljen rok  do 31.03.2019.</t>
  </si>
  <si>
    <t>Krunoslav Šibalić, vl. obrta  LIVE AUDIO, Nijemci, 
OIB: 33222133754</t>
  </si>
  <si>
    <t>JeN-7/18-97</t>
  </si>
  <si>
    <t>JeN-7/18-33</t>
  </si>
  <si>
    <t>Hrvatski zavod za javno zdravstvo,
OIB: 92026134753</t>
  </si>
  <si>
    <t>IM-COMP d.o.o., Čakovec
OIB: 06002200611</t>
  </si>
  <si>
    <t>Planum građenje d.o.o., Vukovar
OIB: 45939063863</t>
  </si>
  <si>
    <t>Krunoslav Šibalić, vl. obrta LIVE AUDIO, Nijemci, 
OIB: 33222133754</t>
  </si>
  <si>
    <t>Zavod za urbanizam iizgradnju d.d. 66736059461</t>
  </si>
  <si>
    <t>Rao d.o.o.,
OIB: 94111301977</t>
  </si>
  <si>
    <t>8 dana od dana donošenja plana od strane Gradskog vijeća</t>
  </si>
  <si>
    <t>VUBUS j.d.o.o.
OIB: 98345021288</t>
  </si>
  <si>
    <t>JeN-2/18-8</t>
  </si>
  <si>
    <t>Eko Vukovarska zadruga 42159537590</t>
  </si>
  <si>
    <t>Aneks Ugovora-produljen rok do 12.7.2018.</t>
  </si>
  <si>
    <t>Do okončanja radova (predviđeni rok izvođenja radova 8 mj.)</t>
  </si>
  <si>
    <t>34993000-4</t>
  </si>
  <si>
    <t>Izrada projektno-tehničke dokumentacije za rekonstrukciju i prenamjenu zgrade „Radnički dom“ u Borovu naselju u prostor Veleučilišta „Lavoslav Ružička“ u Vukovaru</t>
  </si>
  <si>
    <t>2019/S 0F3-0002142</t>
  </si>
  <si>
    <t>Zajednica ponuditelja: Jurcon projekt d.o.o.; GRID d.o.o. 55345087244</t>
  </si>
  <si>
    <t xml:space="preserve">
</t>
  </si>
  <si>
    <t>Izrada projektno-tehničke dokumentacije za izgradnju Ekonomske škole Vukovar</t>
  </si>
  <si>
    <t>71200000</t>
  </si>
  <si>
    <t>2019/S 0F3-0003157</t>
  </si>
  <si>
    <t>Pregovarački postupak bez prethodne objave</t>
  </si>
  <si>
    <t>PROJEKT POREČ DOO 66371423938</t>
  </si>
  <si>
    <t>MV-19-22</t>
  </si>
  <si>
    <t>sakupljanje i zbrinjavanje napuštenih ili izgubljenih pasa</t>
  </si>
  <si>
    <t>85200000</t>
  </si>
  <si>
    <t>2019/S 0F3-0010007</t>
  </si>
  <si>
    <t>MV 19-1</t>
  </si>
  <si>
    <t>Dezinsekcija komaraca na području grada Vukovara u 2019. godini</t>
  </si>
  <si>
    <t>2019/S 0F3-0010011</t>
  </si>
  <si>
    <t>MV-19-35</t>
  </si>
  <si>
    <t>Izrada projektno-tehničke dokumentacije za rekonstrukciju nogometnog stadiona u Vukovaru</t>
  </si>
  <si>
    <t>2019/S 0F3-0018992</t>
  </si>
  <si>
    <t>MV-19-17</t>
  </si>
  <si>
    <t>2019/S 0F3-0020953</t>
  </si>
  <si>
    <t>RWE Energija d.o.o. 81103558092</t>
  </si>
  <si>
    <t>11 mjeseci</t>
  </si>
  <si>
    <t>Izgradnja pristupne ceste u Županijskoj ulici u Vukovaru – Faza 1.</t>
  </si>
  <si>
    <t>45233120</t>
  </si>
  <si>
    <t>2019/S 0F3-0020954</t>
  </si>
  <si>
    <t>CESTORAD D.D. 75943472386</t>
  </si>
  <si>
    <t>3 mjeseca</t>
  </si>
  <si>
    <t>MV-19-26</t>
  </si>
  <si>
    <t>300 dana</t>
  </si>
  <si>
    <t>JeN-7/19-61</t>
  </si>
  <si>
    <t>Usluge održavanja Park šume Adica u Vukovaru u 2019. godini</t>
  </si>
  <si>
    <t>Sanacija križa u Ulici Vladimira Nazora</t>
  </si>
  <si>
    <t>45453100-8</t>
  </si>
  <si>
    <t>RestArs, obrt za restauriranje, vl. Iva Paduan, 69778456358</t>
  </si>
  <si>
    <t>Izrada strategije turističkog brendiranja Grada Vukovara</t>
  </si>
  <si>
    <t>73200000-4</t>
  </si>
  <si>
    <t>Urbanex d.o.o., Split, 65000300727</t>
  </si>
  <si>
    <t>JeN-3/19-28</t>
  </si>
  <si>
    <t>Održavanje Spomen obilježja u gradu Vukovaru u 2019. godini</t>
  </si>
  <si>
    <t>JeN-1/19-4</t>
  </si>
  <si>
    <t xml:space="preserve">Usluge prevođenja </t>
  </si>
  <si>
    <t>JeN-5/19-64</t>
  </si>
  <si>
    <t>FORDI d.o.o., Vukovar, 25541782051</t>
  </si>
  <si>
    <t>JeN-3/19-66</t>
  </si>
  <si>
    <t>VukovArt-organizacija festivala i radionica uključivanja djece i mladih u umjetničke aktivnosti</t>
  </si>
  <si>
    <t>JeN-3/19-65</t>
  </si>
  <si>
    <t>Izrada studije izvodivosti s analizom troškova i koristi za Projekt Adica</t>
  </si>
  <si>
    <t>2 mjeseca</t>
  </si>
  <si>
    <t>JeN-4/19-37</t>
  </si>
  <si>
    <t>Prima solvent d.o.o., Zagreb, 35029956158</t>
  </si>
  <si>
    <t>Moneo savjetovanje d.o.o., Zagreb, 17372187208</t>
  </si>
  <si>
    <t>Otklanjanje nedostataka na krovu Gradske tržnice Vukovar</t>
  </si>
  <si>
    <t>45261900-3</t>
  </si>
  <si>
    <t>JeN-2/19-84</t>
  </si>
  <si>
    <t>JeN-2/19-70</t>
  </si>
  <si>
    <t>Izrada projektne dokumentacije za unutarnje preuređenje i opremanje dijela - 1. kata zgrade u Vukovaru, Dr. Franje Tuđmana br. 13.</t>
  </si>
  <si>
    <t>JeN-3/19-18</t>
  </si>
  <si>
    <t>Norijada - organizacija</t>
  </si>
  <si>
    <t>Koncert d.o.o., 85651463857</t>
  </si>
  <si>
    <t>JeN-3/19-21</t>
  </si>
  <si>
    <t>VukovART-promidžba i vidljivost, vizualni identitet projekta</t>
  </si>
  <si>
    <t>Udruga Lima, 76740719940</t>
  </si>
  <si>
    <t>JeN-3/19-19</t>
  </si>
  <si>
    <t>VukovART - priprema i uređenje površina za izradu umjetničkih djela</t>
  </si>
  <si>
    <t>JeN-7/19-62</t>
  </si>
  <si>
    <t>Održavanje fontana u Vukovaru u 2019. godini</t>
  </si>
  <si>
    <t>Komunalac d.o.o.
OIB: 83101904488</t>
  </si>
  <si>
    <t>50000000-5</t>
  </si>
  <si>
    <t>JeN-1/19-9</t>
  </si>
  <si>
    <t>Nabava zastava za isticanje na jarbolima vukovarskog Vodotornja i javnim mjestima na području grada Vukovara</t>
  </si>
  <si>
    <t>Tintex d.o.o., Palača, 69341628369</t>
  </si>
  <si>
    <t>JeN-1/19-10</t>
  </si>
  <si>
    <t>Nabava grafičkih i tiskarskih usluga izrade biltena Grada Vukovara 2019.</t>
  </si>
  <si>
    <t>Grafički obrt Borovo Graf, OIB: 66485761923</t>
  </si>
  <si>
    <t>JeN-1/19-12</t>
  </si>
  <si>
    <t>Nabava protokolarnih darova</t>
  </si>
  <si>
    <t>Potomac d.o.o., Zagreb, OIB: 03367731286</t>
  </si>
  <si>
    <t>18423000-0</t>
  </si>
  <si>
    <t>JeN-1/19-1</t>
  </si>
  <si>
    <t>Nabava usluge preventivnih pregleda</t>
  </si>
  <si>
    <t>Agram Life osiguranje d.d., Zagreb, 18742666873</t>
  </si>
  <si>
    <t>JeN-1/19-5</t>
  </si>
  <si>
    <t>Hrvatski telekom d.d., Zagreb, 81793146560</t>
  </si>
  <si>
    <t>JeN-7/19-67</t>
  </si>
  <si>
    <t>Nabava usluge uspostave i korištenja računalnog programa za prometno redarstvo</t>
  </si>
  <si>
    <t xml:space="preserve">RAO d.o.o.      OIB: 94111301877 </t>
  </si>
  <si>
    <t xml:space="preserve">12 mjeseci </t>
  </si>
  <si>
    <t>JeN-5/19-73</t>
  </si>
  <si>
    <t>Izrada projektne dokumentacije za izradu idejnog rješenja za Gospodarsku zonu Dunav u Borovu naselju</t>
  </si>
  <si>
    <t>Profing d.o.o.
OIB:
70161022890</t>
  </si>
  <si>
    <t>65.000.00</t>
  </si>
  <si>
    <t>16.250.00</t>
  </si>
  <si>
    <t>81.250.00</t>
  </si>
  <si>
    <t>JeN-7/19-74</t>
  </si>
  <si>
    <t>Izrada tehničke i ekonomske analize izmještanja kolektora B1 ispod budućih bazena u Vukovaru  - Borovo naselje</t>
  </si>
  <si>
    <t>Hidroprojekt ing. d.o.o.
OIB:
07963942338</t>
  </si>
  <si>
    <t>69.200.00</t>
  </si>
  <si>
    <t>17.300.00</t>
  </si>
  <si>
    <t>86.500.00</t>
  </si>
  <si>
    <t>JeN-7/19-87</t>
  </si>
  <si>
    <t>Izrada projektne dokumentacije za dekorativnu rasvjetu dizalica u Luci Vukovar</t>
  </si>
  <si>
    <t>DSM project j.d.o.o.
OIB: 19764264249</t>
  </si>
  <si>
    <t>13.06.2019</t>
  </si>
  <si>
    <t>100 dana</t>
  </si>
  <si>
    <t>JeN-3/19-60</t>
  </si>
  <si>
    <t>Izrada projekta uređenja inteijera i opreme prateće građevine Vodotoranj</t>
  </si>
  <si>
    <t>Ovlašeni ured arhitektice Vanja Ilić, Amruševa 11, 10000 Zagreb, OIB. 5014094589</t>
  </si>
  <si>
    <t>30 dana za idejno rješenje, 30 dana za izvedbeni projekt po odobrenju idejnog</t>
  </si>
  <si>
    <t>JeN-3/19-72</t>
  </si>
  <si>
    <t>Nabava za uslugu najma pozornice - Svi zajedno - hrvatsko naj"</t>
  </si>
  <si>
    <t>Krunoslav Šibalić, Live Audio, obrt za davanje u zakup audio i video opreme, Braće Radića 16, 32245 Nijemci, OIB: 33222133754</t>
  </si>
  <si>
    <t>JeN-3/19-79</t>
  </si>
  <si>
    <t>Nabava rasvjete na Spomen obilježju u Sotinu</t>
  </si>
  <si>
    <t>Lipapromet- Slavonija d.o.o., Vukovarska 213a, 31000 Osijek, OIB: 15979823578</t>
  </si>
  <si>
    <t>JeN-3/19-92</t>
  </si>
  <si>
    <t>Koncert Z. Bogdana i 7 tamburaša, Ljeto u Vukovaru</t>
  </si>
  <si>
    <t>Aneksima produljen do 06.03.2019. (ugovorna kazna 87.769,79 kn)</t>
  </si>
  <si>
    <t>Ukupni iznos s PDV-om (kn)</t>
  </si>
  <si>
    <t>Ukupni isplaćeni iznos s PDV-om (kn)</t>
  </si>
  <si>
    <t>Aneksima ugovor produljen do 28.02.2019.</t>
  </si>
  <si>
    <t>Aneksom ugovor produljen do 10.05.2019.</t>
  </si>
  <si>
    <t>Sukladno ugovoru isplaćeni iznos ne prelazi procijenjenu vrijednost nabave</t>
  </si>
  <si>
    <t>Aneksom ugovorom produljen do 15.03.2019.</t>
  </si>
  <si>
    <t>Aneksom produljen rok do 01.10.2019.</t>
  </si>
  <si>
    <t>Aneksom produljen rok do 16.12.2019.</t>
  </si>
  <si>
    <t>Aneksima produljen rok do 26.05.2019.</t>
  </si>
  <si>
    <t>71200000-0</t>
  </si>
  <si>
    <t>71300000-1</t>
  </si>
  <si>
    <t>JeN-3/19-34</t>
  </si>
  <si>
    <t>JeN-3/19-23</t>
  </si>
  <si>
    <t>Deratizacija glodavaca na području grada Vukovara u 2019. godini</t>
  </si>
  <si>
    <t>JeN-3/19-33</t>
  </si>
  <si>
    <t>izgradnja javne rasvjete-sportski teren Mitnica</t>
  </si>
  <si>
    <t>JeN-4/19-95</t>
  </si>
  <si>
    <t>Sustav unutarnjih kontrola</t>
  </si>
  <si>
    <t>79400000-8</t>
  </si>
  <si>
    <t>Obrt za produk. i org. "Dunavski zvuci", Sotinska 9, 32000 Vukovar, vl. Barbara Janković, OIB: 330324224402</t>
  </si>
  <si>
    <t>Imperium zajednički obrt za poslovno savjetovanje, vl. Brankica Bataković OIB: 94961661019 i Jelena Kovačević, OIB: 61559304106, Gospodarska zona 15, Vukovar</t>
  </si>
  <si>
    <t>TRINAS PROJEKT d.o.o., OIB: 10328775251, NOVA-LUX  d.o.o., OIB: 21517658354, VODOVOD-PROJEKTNI BIRO d.o.o.,, OIB: 50857665096, NONIJ d.o.o.,,OIB: 66371423938, ECOINAd.o.o.,, OIB: 98219968247, GEOTECH d.o.o., OIB: 02329110570, K.ARH. d.o.o.,, OIB: 64345495812</t>
  </si>
  <si>
    <t xml:space="preserve">ELEKTRO ČOP d.o.o., ,  OIB: 40201867670 </t>
  </si>
  <si>
    <t xml:space="preserve">ELEKTRO-KAVELJ, elektroinstalaterski obrt, Bana Josipa Jelačića 113 
32000 Vukovar, vl.Ljubomir Kavelj, OIB: 83035162648, ZAJEDNIČKI GEODETSKI URED S. RAKO I I. MIHELIĆ 
Kardinala A. Stepinca 6
32000 Vukovar , vl. Snježana Rako, OIB: 57225768605
i Igor Mihelić
</t>
  </si>
  <si>
    <t>JeN-7/19-51</t>
  </si>
  <si>
    <t>Radovi na izvođenju horizontalne signalizacija</t>
  </si>
  <si>
    <t>Cesting d.o.o., Vinkovačka 63a, Osijek, OIB: 62759668985</t>
  </si>
  <si>
    <t>45 kalendarskih dana</t>
  </si>
  <si>
    <t>MV-19-36</t>
  </si>
  <si>
    <t>45212500</t>
  </si>
  <si>
    <t>2019/S 0F3-0027717</t>
  </si>
  <si>
    <t>Radovi na dječjim vrtićima u gradu Vukovaru: Grupa 2 Dovršetak energetske obnove vrtića na adresi Kralja Zvonimira 33, Vukovar</t>
  </si>
  <si>
    <t>JeN-7/19-49</t>
  </si>
  <si>
    <t>Izrada studije izvedivosti s cost benefit analizom za rekonstrukciju zgrade Radnički dom u Borovu naselju</t>
  </si>
  <si>
    <t>Solo Consult d.o.o., Horvaćanska cesta 47, Zagreb, OIB: 73843027329</t>
  </si>
  <si>
    <t>MV-19-38</t>
  </si>
  <si>
    <t>64110000</t>
  </si>
  <si>
    <t>2019/S F21-0028864</t>
  </si>
  <si>
    <t>Radovi na dječjim vrtićima u gradu Vukovaru: Centralna kuhinja za prehranu djece</t>
  </si>
  <si>
    <t>JeN-1/19-103</t>
  </si>
  <si>
    <t>Ispitivanje javnog mnijenja</t>
  </si>
  <si>
    <t>79320000-3</t>
  </si>
  <si>
    <t>Morium d.o.o., Maksimirska cesta 284, Zagreb, OIB: 58746798290</t>
  </si>
  <si>
    <t>08.07.2019.</t>
  </si>
  <si>
    <t>MV-19-24</t>
  </si>
  <si>
    <t>Rekonstrukcija nerazvrstane ceste u Ulici Ive Tijardovića</t>
  </si>
  <si>
    <t>2019/S 0F3-0028602</t>
  </si>
  <si>
    <t>JeN-7/19-96</t>
  </si>
  <si>
    <t>Radovi na uređenju javne površine za postavljanje Gonga  mira</t>
  </si>
  <si>
    <t>45222000-9</t>
  </si>
  <si>
    <t>3D gradnja j.d.o.o., K.P. Krešimira IV 6, Vukovar, OIB: 62500228539</t>
  </si>
  <si>
    <t>JeN-3/19-14</t>
  </si>
  <si>
    <t xml:space="preserve">22830000-7 </t>
  </si>
  <si>
    <t>Bilježnice za učenike osnovnih škola grada Vukovara za 2019./2020.</t>
  </si>
  <si>
    <t>do 09.09.2019.</t>
  </si>
  <si>
    <t>MV-19-37</t>
  </si>
  <si>
    <t>Opremanje centralne kuhinje dječjih vrtića u gradu Vukovaru</t>
  </si>
  <si>
    <t>39141000</t>
  </si>
  <si>
    <t>2019/S 0F3-0032224</t>
  </si>
  <si>
    <t>Oprema Radman d.o.o., OIB:27290068263</t>
  </si>
  <si>
    <t>OSIJEK - KOTEKS d.d. , OIB:44610694500</t>
  </si>
  <si>
    <t>Vodotoranj d.o.o., OIB: 06125064649</t>
  </si>
  <si>
    <t>HP - Hrvatska pošta d.d. , OIB: 87311810356</t>
  </si>
  <si>
    <t>Ukras d.o.o., OIB: 55269070381</t>
  </si>
  <si>
    <t>JeN-3/19-16</t>
  </si>
  <si>
    <t>Tenisice za učenike od 5. do 8. razreda osnovnih škola grada Vukovara</t>
  </si>
  <si>
    <t>Borovo d.d., Dr. Ante Starčevića 2 D, Vukovar, OIB: 73002202488</t>
  </si>
  <si>
    <t>do 01.10.2019.</t>
  </si>
  <si>
    <t>MV-19-46</t>
  </si>
  <si>
    <t>Sanacija javne rasvjete: Sanacija javne rasvjete u ulicama kralja Zvonimira i Đure Đakovića</t>
  </si>
  <si>
    <t>45316110</t>
  </si>
  <si>
    <t>2019/S 0F3-0036818</t>
  </si>
  <si>
    <t>2 mjeseca od dana uvođenja u posao</t>
  </si>
  <si>
    <t>Sanacija javne rasvjete: Sanacija javne rasvjete u ulicama Krešimira Ćosića, Bernarda Vukasa, Nikole Perlića i Rudolfa Perešina</t>
  </si>
  <si>
    <t>MV-19-41</t>
  </si>
  <si>
    <t>Izgradnja javne rasvjete Samostanske ulice i dijela Ulice Ljudevita Gaja u Vukovaru</t>
  </si>
  <si>
    <t>45316100</t>
  </si>
  <si>
    <t>2019/S 0F3-0036822</t>
  </si>
  <si>
    <t>TEHNO-ELEKTRO d.o.o. , OIB:11657560751</t>
  </si>
  <si>
    <t>TEHNO-ELEKTRO d.o.o. , OIB: 11657560751</t>
  </si>
  <si>
    <t>MV-19-39</t>
  </si>
  <si>
    <t>NABAVA HARDVERA I SOFTVERA  ZA UPRAVLJANJE INTERVENCIJSKIM PLANOM: Hardver-osobno računalo</t>
  </si>
  <si>
    <t>30213000</t>
  </si>
  <si>
    <t>2019/S 0F3-0039867</t>
  </si>
  <si>
    <t>Informatika Fortuno d.o.o. 99837487573</t>
  </si>
  <si>
    <t>60 dana od dana obostranog potpisa ugovora</t>
  </si>
  <si>
    <t>NABAVA HARDVERA I SOFTVERA  ZA UPRAVLJANJE INTERVENCIJSKIM PLANOM: Softver</t>
  </si>
  <si>
    <t>JeN-7/19-117</t>
  </si>
  <si>
    <t>Nabava hardvera-prijenosnih računala za upravljanje Intervencijskim planom Grada Vukovara</t>
  </si>
  <si>
    <t>30213000-5</t>
  </si>
  <si>
    <t>HGSPOT informatika d.o.o., Kneza Branimira 24, Zagreb, OIB: 81919518448</t>
  </si>
  <si>
    <t>30 dana od dana obostranog potpisa ugovora</t>
  </si>
  <si>
    <t>JeN-1/19-3</t>
  </si>
  <si>
    <t>Čuvanje imovine i osoba</t>
  </si>
  <si>
    <t xml:space="preserve">79713000-5 </t>
  </si>
  <si>
    <t>JeN-2/19-125</t>
  </si>
  <si>
    <t>Nabava peleta za grijanje javne zgrade Velebitska 16a</t>
  </si>
  <si>
    <t>09111400-4</t>
  </si>
  <si>
    <t>Spačva d.d., Duga ulica 181, Vinkovci, OIB: 02046778584</t>
  </si>
  <si>
    <t>do 30.04.2020.</t>
  </si>
  <si>
    <t>JeN-7/19-90</t>
  </si>
  <si>
    <t>Izrada projektne dokumentacije za pojačano održavanje nerazvrstanih cesta na području grada Vukovara -ulica 204. vukovarske brigade</t>
  </si>
  <si>
    <t>Orking d.o.o., Kalnička 22, Osijek,OIB: 94321000294</t>
  </si>
  <si>
    <t>JeN-7/19-105</t>
  </si>
  <si>
    <t>Izrada projektne dokumentacije za izgradnju pristupne ceste i parkirališta u Ulici Brune Bušića</t>
  </si>
  <si>
    <t>GAP d.o.o., Svetog Petka 16, Osijek, OIB: 96036831281</t>
  </si>
  <si>
    <t>120 dana od obostranog potpisa ugovora</t>
  </si>
  <si>
    <t>90 kalendarskih dana od obostranog potpisa ugovora</t>
  </si>
  <si>
    <t>JeN-7/19-41</t>
  </si>
  <si>
    <t>Izgradnja javne rasvjete državne ceste D2 od izlaza iz Vukovara do Memorijalnog groblja</t>
  </si>
  <si>
    <t>45316110-9</t>
  </si>
  <si>
    <t>Elektroinstalatersko-trgovački obrt Crnjac, vl. Miljenka Crnjac, Vukovar, OIB: 86778686779</t>
  </si>
  <si>
    <t>75 dana od uvođenja u posao</t>
  </si>
  <si>
    <t>JeN-3/19-29</t>
  </si>
  <si>
    <t>Sanacija kapele sv. Roka</t>
  </si>
  <si>
    <t>PLANUM građenje d.o.o. , OIB: 45939063863</t>
  </si>
  <si>
    <t>Aneksom ugovora produljen rok do 16.12.2019.</t>
  </si>
  <si>
    <t>JeN-2/19-115</t>
  </si>
  <si>
    <t>Vođenje i upravljanje kotlovnicama u vlasništvu Grada Vukovara</t>
  </si>
  <si>
    <t>Tehnostan d.o.o., Vukovar, OIB:91347134540</t>
  </si>
  <si>
    <t>JeN-7/19-119</t>
  </si>
  <si>
    <t>Izrada projektne dokumentacije za izgradnju biciklističke staze uz Državnu cestu D2 u Vukovaru-dionica Trg Slavija –Bana J.Jelačića</t>
  </si>
  <si>
    <t>Rencon d.o.o., Osijek, OIB: 28712783384</t>
  </si>
  <si>
    <t>JeN-7/19-100</t>
  </si>
  <si>
    <t>Nabava opreme za uređenjeTrga Trpinjska cesta</t>
  </si>
  <si>
    <t>34928400-2</t>
  </si>
  <si>
    <t>F-M sport j.d.o.o., Vinkovci, OIB: 66886063050</t>
  </si>
  <si>
    <t xml:space="preserve">2 mjeseca </t>
  </si>
  <si>
    <t>JeN-7/19-123</t>
  </si>
  <si>
    <t>Nabava sadnica za šetnicu uz Dunav od ušća rijeke Vuke do Luke Vukovar</t>
  </si>
  <si>
    <t>03451100-7</t>
  </si>
  <si>
    <t>Rasadnik Iva d.o.o., Čakovec, OIB: 82837995610</t>
  </si>
  <si>
    <t>JeN-3/19-31</t>
  </si>
  <si>
    <t>Koncertni nastup Jacquesa Houdeka za doček nove godine 2020</t>
  </si>
  <si>
    <t>MBI d.o.o., Varaždin, OIB: 64166345871</t>
  </si>
  <si>
    <t>JeN-1/19-8</t>
  </si>
  <si>
    <t>Rok probijen zbog bolesti jedne sudionice</t>
  </si>
  <si>
    <t>Aneks Ugovora-produljen rok  do 31.12.2019.</t>
  </si>
  <si>
    <t> 152.225,00</t>
  </si>
  <si>
    <t>MV-19-40</t>
  </si>
  <si>
    <t>Nabava klizališta</t>
  </si>
  <si>
    <t>37410000</t>
  </si>
  <si>
    <t>2019/S 0F3-0047380</t>
  </si>
  <si>
    <t>MV-19-47</t>
  </si>
  <si>
    <t>NABAVA LOŽ ULJA ZA GRIJANJE OSNOVNIH ŠKOLA: NABAVA LOŽ ULJA ZA GRIJANJE OSNOVNIH ŠKOLA - OŠ Dragutina Tadijanovića</t>
  </si>
  <si>
    <t>09135000</t>
  </si>
  <si>
    <t>2019/S 0F3-0047381</t>
  </si>
  <si>
    <t>NABAVA LOŽ ULJA ZA GRIJANJE OSNOVNIH ŠKOLA: NABAVA LOŽ ULJA ZA GRIJANJE OSNOVNIH ŠKOLA - OŠ Josipa Matoša</t>
  </si>
  <si>
    <t>NABAVA LOŽ ULJA ZA GRIJANJE OSNOVNIH ŠKOLA: NABAVA LOŽ ULJA ZA GRIJANJE OSNOVNIH ŠKOLA - OŠ Antuna Bauera</t>
  </si>
  <si>
    <t>NABAVA LOŽ ULJA ZA GRIJANJE OSNOVNIH ŠKOLA: NABAVA LOŽ ULJA ZA GRIJANJE OSNOVNIH ŠKOLA - OŠ Blage Zadre</t>
  </si>
  <si>
    <t>JeN-5/19-40</t>
  </si>
  <si>
    <t>Tiskanje poslovnog imenika</t>
  </si>
  <si>
    <t>JeN-4/19-36</t>
  </si>
  <si>
    <t>JeN-5/19-111</t>
  </si>
  <si>
    <t>Sanacija štete od elementarne nepogode-tuče, izmjena polikarbonatnih ploča na zgradi Poduzetnički inkubator Vukovar</t>
  </si>
  <si>
    <t>45260000-7</t>
  </si>
  <si>
    <t>VU-profili d.o.o., Vukovar, OIB: 42215248590</t>
  </si>
  <si>
    <t>JeN-7/19-130</t>
  </si>
  <si>
    <t>Stručni nadzor radova unutarnjeg uređenja 1.kata poslovne zgrade „Zlatna dolina“</t>
  </si>
  <si>
    <t>PROLOG d.o.o. OIB: 40342967660</t>
  </si>
  <si>
    <t>PETROL d.o.o. OIB: 75550985023</t>
  </si>
  <si>
    <t>ICE EVENT j.d.o.o., OIB: 47435844586</t>
  </si>
  <si>
    <t>Do okončanja radova (predviđeni rok izvođenja radova 4mjeseca)</t>
  </si>
  <si>
    <t>JeN-3/19-109</t>
  </si>
  <si>
    <t>Nabava reflektora</t>
  </si>
  <si>
    <t>31518100-1</t>
  </si>
  <si>
    <t>JeN-7/19-128</t>
  </si>
  <si>
    <t>Dobava, izrada i montaža granita na spomenik „Otac i sin“ na lokaciji Trg Matije Gupca</t>
  </si>
  <si>
    <t>44912100-7</t>
  </si>
  <si>
    <t>Kamenorezački obrt Granit, vl. Miloš Đurđević, Pačetin, OIB: 39326357384</t>
  </si>
  <si>
    <t>30 kalendarskih dana</t>
  </si>
  <si>
    <t>JeN-2/19-85</t>
  </si>
  <si>
    <t>Popravak/zamjena rampe na parkiralištu Gradske tržnice Vukovar</t>
  </si>
  <si>
    <t>Eurokod Pisačić d.o.o., Zagreb, OIB: 83291048420</t>
  </si>
  <si>
    <t>JeN-2/19-104</t>
  </si>
  <si>
    <t>Izrada projektne dokumentacije za rekonstrukciju zgrade mješovite uporabe-restoran u Adici</t>
  </si>
  <si>
    <t>Dimidium konzalting j.d.o.o., Vukovar, OIB: 09080352454</t>
  </si>
  <si>
    <t>JeN-5/19-68</t>
  </si>
  <si>
    <t>Stručni nadzor izgradnje spojne ceste u VGZ</t>
  </si>
  <si>
    <t>Ekološki centar d.o.o., Vukovar, OIB: 20682358696</t>
  </si>
  <si>
    <t>do završetka jamstvenog roka za izvedene radove</t>
  </si>
  <si>
    <t>Aneksima produljen rok do 31.5.2019. Naplaćena ugovorna kazna od 374.803,26 kn bez PDV-a</t>
  </si>
  <si>
    <t>Ugovorene su okvirne količine, a izvršenje ne prelazi 10% vrijednosti ugovora niti procijenjenu vrijednost nabave</t>
  </si>
  <si>
    <t>MV-19-48</t>
  </si>
  <si>
    <t>UNUTARNJE UREĐENJE 1. KATA POSLOVNE ZGRADE  ZLATNA DOLINA, DR. FRANJE TUĐMANA 13, VUKOVAR</t>
  </si>
  <si>
    <t>2019/S 0F3-0048485</t>
  </si>
  <si>
    <t>4 mjeseca od dana uvođenja ugovaratelja u posao</t>
  </si>
  <si>
    <t>PSV-engineering d.o.o., Palisina Ulica 12, 52100 Pula, OIB: 11009331489</t>
  </si>
  <si>
    <t>Aneksom ugovora rok produljen do 10.08.2019.</t>
  </si>
  <si>
    <t>Aneksima ugovora ugovoreni vantroškovnički i višeradovi sukladno člancima 317. i 320. ZJN 2016</t>
  </si>
  <si>
    <t>Aneksom ugovora produljen rok do 30.11.2019.</t>
  </si>
  <si>
    <t>GEO-MAP d.o.o., Ivanovac, OIB: 11921330421, NOVA-LUX d.o.o., Osijek, OIB: 21517658354</t>
  </si>
  <si>
    <t>Zbog kašnjenje naplaćena ugovorna kazna u visini 5% ugovorene cijene.aneksom ugovora uvedeni podugovaratelji</t>
  </si>
  <si>
    <t>Zbog kašnjenje naplaćena ugovorna kazna u visini 5% ugovorene cijene., aneksom ugovora zamijenjen podugovaratelj Geo-ing d.o.o.</t>
  </si>
  <si>
    <t>Trinas projekt d.o.o., 10328775251;Geometricus d.o.o. 28104778956</t>
  </si>
  <si>
    <t xml:space="preserve">NARAVNO d.o.o., Zagreb, OIB: 77257674987, CAD PROJEKT d.o.o., Zagreb, OIB: 81501166437, SPRINKLER d.o.o.,Zagreb, OIB: 97668348645, PPN PROJEKT d.o.o.,Zagreb,  OIB: 12444339390, FLAMIT d.o.o., Samobor, OIB: 84050612509, NONIJ d.o.o., Vukovar, OIB: 45476787073, ASCON INSTITUT d.o.o., Sesvetski Kraljevec, Čista Mlaka, OIB: 74145853697 </t>
  </si>
  <si>
    <t>Aneksom ugovora uvedeni podugovaratelji</t>
  </si>
  <si>
    <t>MV-19-7</t>
  </si>
  <si>
    <t>IZGRADNJA SPOJNE CESTE U VGZ (VUKOVARSKOJ GOSPODARSKOJ ZONI)</t>
  </si>
  <si>
    <t>2019/S 0F3-0050749</t>
  </si>
  <si>
    <t>5 mjeseci od dana uvođenja ugovaratelja u posao</t>
  </si>
  <si>
    <t>ELEKTRO - INEL, elektroinstalaterski obrt i završni radovi, vlasnik Vedran Hrgić, Đakovo, OIB: 40474493589</t>
  </si>
  <si>
    <t>JeN-5/19-116</t>
  </si>
  <si>
    <t>Sanacija štete od elementarne nepogode-izmjena svjetlosnih kupola na zgradi Poly</t>
  </si>
  <si>
    <t>Bike Shop d.o.o.,Vukovar, OIB: 58965834953</t>
  </si>
  <si>
    <t>Zajednica ponuditelja: D.K.B. d.o.o. Vukovar; OIB: 95428611160, Elektro-Kavelj El.Inst.obrt; Vukovar, OIB: 83035162648, Klinovski d.o.o., Vukovar, OIB: 28976406752</t>
  </si>
  <si>
    <t>Sporazumni raskid ugovora -nemogućnost isporuke dijela opreme</t>
  </si>
  <si>
    <t>Količine su okvirne, a procijenjena vrijednost nabave je bila 60.000,00 kn bez PDV-a.</t>
  </si>
  <si>
    <t>MV-19-49</t>
  </si>
  <si>
    <t>MEMORIJALNI IZLOŽBENI STALNI POSTAV VUKOVARSKOG VODOTORNJA -  MULTIMEDIJA</t>
  </si>
  <si>
    <t>32321200</t>
  </si>
  <si>
    <t>2020/S 0F3-0003537</t>
  </si>
  <si>
    <t>Audio Video Consulting d.o.o. 62707927904</t>
  </si>
  <si>
    <t>MV-20-2</t>
  </si>
  <si>
    <t>Dezinsekcija komaraca na području grada Vukovara u 2020. godini</t>
  </si>
  <si>
    <t>2020/S 0F3-0011077</t>
  </si>
  <si>
    <t>do 31.10.2020.</t>
  </si>
  <si>
    <t>MV-20-41</t>
  </si>
  <si>
    <t>SKUPLJANJE I ZBRINJAVANJE   NAPUŠTENIH ILI IZGUBLJENIH PASA</t>
  </si>
  <si>
    <t>2020/S 0F3-0011079</t>
  </si>
  <si>
    <t>MV-20-3</t>
  </si>
  <si>
    <t>VukovART (ESF-IP) - organizacija festivala i radionica</t>
  </si>
  <si>
    <t>79952000</t>
  </si>
  <si>
    <t>2020/S 0F3-0015236</t>
  </si>
  <si>
    <t>Val kulture d.o.o. 18041526567</t>
  </si>
  <si>
    <t>do 20.06.2021.</t>
  </si>
  <si>
    <t>VV-20-1</t>
  </si>
  <si>
    <t>Opskrba električnom energijom: Grad Vukovar</t>
  </si>
  <si>
    <t>2020/S 0F3-0016636</t>
  </si>
  <si>
    <t>E.ON Energija d.o.o. 81103558092</t>
  </si>
  <si>
    <t>Opskrba električnom energijom: Osnovne škole</t>
  </si>
  <si>
    <t>GEN-I Hrvatska 77604626413</t>
  </si>
  <si>
    <t>JeN-1/20-4</t>
  </si>
  <si>
    <t>Lumino d.o.o. 65001129155</t>
  </si>
  <si>
    <t>Prijevod materijala vezanih za rad Grada Vukovara i sjednice gradskog vijeća na jezik i pismo srpske nacionalne manjine</t>
  </si>
  <si>
    <t>JeN-3/20-30</t>
  </si>
  <si>
    <t>VukovART (ESF-IP)-konzultantske usluge za provedbu</t>
  </si>
  <si>
    <t>72224000-1</t>
  </si>
  <si>
    <t>VURA d.o.o., Gospodarska zona 15, Vukovar OIB:35723009241</t>
  </si>
  <si>
    <t>do 27.12.2021.</t>
  </si>
  <si>
    <t>JeN-3/20-78</t>
  </si>
  <si>
    <t>Najam šatora za dan branitelja</t>
  </si>
  <si>
    <t>39522530-1</t>
  </si>
  <si>
    <t>do 10.03.2020.</t>
  </si>
  <si>
    <t>Obrt Latondu, vl. Mario Rakušić, Stjepa Radića 35, Nuštar, OIB: 31985449137</t>
  </si>
  <si>
    <t>JeN-5/20-72</t>
  </si>
  <si>
    <t>Zakup oglasnih prostora</t>
  </si>
  <si>
    <t>79341000-6</t>
  </si>
  <si>
    <t>Zračna luka Osijek d.o.o., Vukovarska 67, Klisa 31207, OIB: 48188420009</t>
  </si>
  <si>
    <t>1. godina</t>
  </si>
  <si>
    <t>JeN-7/20-82</t>
  </si>
  <si>
    <t>Usluge održavanja Park šume Adica u Vukovaru u 2020. godini</t>
  </si>
  <si>
    <t>do 31.12.2020.</t>
  </si>
  <si>
    <t>JeN-7/20-84</t>
  </si>
  <si>
    <t>Održavanje spomenika i skulptura na javnim površinama u 2020. godini</t>
  </si>
  <si>
    <t>90600000-3</t>
  </si>
  <si>
    <t>150 dana</t>
  </si>
  <si>
    <t>JeN-7/20-80</t>
  </si>
  <si>
    <t>Izrada projektne dokumentacije za izgradnju i rekonstrukciju stepenica na k.č. br. 1992,1993 i 1998 k.o. Vukovar u Ulici S. Radića, Vukovar</t>
  </si>
  <si>
    <t>71242000-6</t>
  </si>
  <si>
    <t>Ured ovlaštene arhitektice Tatjana Ostojić Danilović, Blage Zafre 40/1, Vukovar, OIB: 86487670872</t>
  </si>
  <si>
    <t>Okvirni sporazum</t>
  </si>
  <si>
    <t>15.04.2020.</t>
  </si>
  <si>
    <t>do 20.10.2021.</t>
  </si>
  <si>
    <t>JeN-3/20-29</t>
  </si>
  <si>
    <t>VukovART (ESF-IP) - kampanje za promidžbu kulture</t>
  </si>
  <si>
    <t>JeN-7/20-90</t>
  </si>
  <si>
    <t>Izrada projektno-tehničke dokumentacije za proširenje odlagališta Petrovačka dola u Vukovaru</t>
  </si>
  <si>
    <t>IPZ Uniprojekt TERRA d.o.o., Voćarska cesta 68, Zagreb, OIB: 55474899192</t>
  </si>
  <si>
    <t>Naplaćena ugovorna kazna 21.814,85 kn</t>
  </si>
  <si>
    <t>Aneksom ugovora produljen rok do 15.03.2020.</t>
  </si>
  <si>
    <t>MV-20-40</t>
  </si>
  <si>
    <t>EDUKACIJE ZAPOSLENIH - INTERVENCIJSKI PLAN: GRUPA 3  Voditelj pripreme i provedbe EU projekata</t>
  </si>
  <si>
    <t>80000000</t>
  </si>
  <si>
    <t>2020/S F21-0022520</t>
  </si>
  <si>
    <t>UČILIŠTE MODUS 73723299851</t>
  </si>
  <si>
    <t>16 mjeseci</t>
  </si>
  <si>
    <t>EDUKACIJE ZAPOSLENIH - INTERVENCIJSKI PLAN: GRUPA 1 Voditelj pripreme i provedbe infrastrukturnih i velikih projekata</t>
  </si>
  <si>
    <t>SUVREMENO UČILIŠTE U SPLITU 77159208472</t>
  </si>
  <si>
    <t>EDUKACIJE ZAPOSLENIH - INTERVENCIJSKI PLAN: GRUPA 2 Izrade studije izvedivosti, financijske analize i analize troškova i koristi</t>
  </si>
  <si>
    <t>Učilište EU PROJEKTI 55141567365</t>
  </si>
  <si>
    <t>JeN-7/20-70</t>
  </si>
  <si>
    <t>Usluga pripreme i provedbe postupka javne nabave za izgradnju i stručni nadzor projekta "Izgradnja ekonomske škole Vukovar"</t>
  </si>
  <si>
    <t>IDOLL d.o.o., Brestovačka ulica 60, Garešnički Brestovac, Garešnica, OIB: 27905509823</t>
  </si>
  <si>
    <t>JeN-7/20-69</t>
  </si>
  <si>
    <t>JeN-7/20-83</t>
  </si>
  <si>
    <t>Rao d.o.o., Bužanova 3, 10000 Zagreb, OIB: 94111301977</t>
  </si>
  <si>
    <t>JeN-3/20-21</t>
  </si>
  <si>
    <t>Norijada- organizacija</t>
  </si>
  <si>
    <t>Koncert d.o.o., Cara Hadrijana 13, Osijek, OIB: 85651463857</t>
  </si>
  <si>
    <t>JeN-3/20-27</t>
  </si>
  <si>
    <t>VukovART (ESF-IP) - promidžbeni materijali i suveniri, nabava usluga</t>
  </si>
  <si>
    <t>22462000-6</t>
  </si>
  <si>
    <t>VuPrint d.o.o., Trg Republike Hrvatske 2, Vukovar, OIB: 24999831261</t>
  </si>
  <si>
    <t>JeN-3/20-77</t>
  </si>
  <si>
    <t>Koncert Mate Bulića</t>
  </si>
  <si>
    <t>Dunja Pintarić, vlasnica obrta za organizaciju i promidžbu Feniks, Garešnički Brestovac, Braće Radića 12, OIB: 84337634579</t>
  </si>
  <si>
    <t>JeN-7/20-73</t>
  </si>
  <si>
    <t>Izrada projektne dokumentacije za rekonstrukciju Memorijalnog spomen obilježja Domovinskog rata Vodotoranj Vukovar-dogradnja suvenirnice</t>
  </si>
  <si>
    <t>Radionica arhitekture d.o.o., Črnomerec 135, Zagreb, OIB: 02183520215</t>
  </si>
  <si>
    <t>JeN-3/20-31</t>
  </si>
  <si>
    <t>JeN-7/20-68</t>
  </si>
  <si>
    <t>Izrada projektne dokumentacije za energetsku obnovu dječjeg vrtića na adresi Eugena Kvaternika 27</t>
  </si>
  <si>
    <t>BP Consulting d.o.o., Andrije Kačića Miošića 10, Čepin, OIB: 81573202109</t>
  </si>
  <si>
    <t>Izrada projektne dokumentacije za energetsku obnovu javne zgrade na adresi 204.vukovarske brigade br.2 u Vukovaru</t>
  </si>
  <si>
    <t>Statera d.o.o., J.J.Strossmayera 341, Osijek, OIB: 34209604397</t>
  </si>
  <si>
    <t>JeN-3/20-25</t>
  </si>
  <si>
    <t>44810000-1</t>
  </si>
  <si>
    <t>Ugovor o nabavi usluga- VukovART (ESF-IP) organizacija festivala i radionica (materijali)</t>
  </si>
  <si>
    <t>Kožul d.o.o.-za trgovinu, proizvodnju i graditeljstvo, Vinogradska 2G, Slavonski Brod, OIB: 99080771351</t>
  </si>
  <si>
    <t>JeN-3/20-22</t>
  </si>
  <si>
    <t>Ugovor o nabavi usluga- VukovART (ESF-IP) priprema i uređenje površina za izradu umjetničkih djela</t>
  </si>
  <si>
    <t>HM Studio - Obrt za soboslikarske, ličilačke i fasaderske radove, Padobranska 46, Vukovar, OIB: 99697938588</t>
  </si>
  <si>
    <t>JeN-3/20-23</t>
  </si>
  <si>
    <t>Ugovor o nabavi usluga- VukovART (ESF-IP) organizacija festivala i radionica KREDICA i ART Corner</t>
  </si>
  <si>
    <t>WAP Tattoo art studio, K.A.Stepinca, Tržni centar, lokal br.27, Vukovar, OIB: 19911930620</t>
  </si>
  <si>
    <t>Programiranje i montaža opreme za multimediju - Vukovarski vodotoranj</t>
  </si>
  <si>
    <t>JeN- 7/20-85</t>
  </si>
  <si>
    <t>Kućišta za nadzorne kamere prometa</t>
  </si>
  <si>
    <t>31224700-9</t>
  </si>
  <si>
    <t>Meditronik d.o.o., Ulica Antuna Šoljana 7A, Zagreb, OIB: 88903791718</t>
  </si>
  <si>
    <t xml:space="preserve">U roku od 30 dana  </t>
  </si>
  <si>
    <t>JeN-3/20-94</t>
  </si>
  <si>
    <t>50300000-8</t>
  </si>
  <si>
    <t>Audio video consalting d.o.o., Hrastovička 62, Zagreb, OIB: 62707927904</t>
  </si>
  <si>
    <t>JeN-1/20-9</t>
  </si>
  <si>
    <t xml:space="preserve">Tintex d.o.o., M. Odavića 36, Palača, OIB: 69341628369 </t>
  </si>
  <si>
    <t>JeN-1/20-5</t>
  </si>
  <si>
    <t>Hrvatski Telekom d.d., Zagreb, OIB: 81793146560</t>
  </si>
  <si>
    <t>JeN-1/20-1</t>
  </si>
  <si>
    <t>Preventivni zdravstveni pregled zaposlenika</t>
  </si>
  <si>
    <t>do 17.05.2021.</t>
  </si>
  <si>
    <t>do 20.07.2021.</t>
  </si>
  <si>
    <t>Količine su okvirne, a sukladno članku 320. ZJN 2016. vrijednost izmjene manja je od 10% prvotne vrijednosti ugovora</t>
  </si>
  <si>
    <t>JeN-7/19-129</t>
  </si>
  <si>
    <t>Savjetodavna usluga za pripremu i provedbu postupka javne nabave rekonstrukcije zgrade Radničkog doma u Borovu naselju</t>
  </si>
  <si>
    <t>Obrt BLUMA, Bolnička 87, Zagreb, vl. Ivica Pranjić, OIB: 08040198672</t>
  </si>
  <si>
    <t>Aneks Ugovora-produljen rok  do 28.02.2019 te novim aneksom produljen rok do 30.04.2020.</t>
  </si>
  <si>
    <t>Naplaćena ugovorna kazna 21.600,95 kn</t>
  </si>
  <si>
    <t xml:space="preserve">Raskid ugovora-nedostavljanje jamstva </t>
  </si>
  <si>
    <t>JeN-7/20-91</t>
  </si>
  <si>
    <t>Lijevanje spomenika Otac i sin u broncu</t>
  </si>
  <si>
    <t>92312000-1</t>
  </si>
  <si>
    <t>Ljevaonica umjetnina ALU d.o.o., Ilica 85, Zagreb, OIB:32414769528</t>
  </si>
  <si>
    <t>VukovART (ESF-IP) - najam opreme</t>
  </si>
  <si>
    <t>JeN-3/20-26</t>
  </si>
  <si>
    <t xml:space="preserve">39000000-2 </t>
  </si>
  <si>
    <t>Obrt HM Studio, vl. Miroslav Hnatko, Padobranska 46, Vukovar, OIB: 99697938588</t>
  </si>
  <si>
    <t>MV-20-1</t>
  </si>
  <si>
    <t>64110000-0</t>
  </si>
  <si>
    <t>HP - Hrvatska pošta d.d., Jurišićeva 13, Zagreb, OIB: 87311810356</t>
  </si>
  <si>
    <t>JeN-7/20-93</t>
  </si>
  <si>
    <t>Radovi na izradi i postavljanju 3D objekta - skulpture u obliku slova V na ulazima u grad Vukovar</t>
  </si>
  <si>
    <t>45000000-7</t>
  </si>
  <si>
    <t>PRO-TEAM d.o.o., Sajmište 13, Vukovar, OIB: 22959171046</t>
  </si>
  <si>
    <t>JeN-1/20-98</t>
  </si>
  <si>
    <t>Izvođenje radova na uklanjanju skloništa</t>
  </si>
  <si>
    <t xml:space="preserve">45111100-9 </t>
  </si>
  <si>
    <t>Obrt OBNOVA, vl. Ante Hrgović, Bana J. Jelačića 145, Vukovar, OIB: 11049133720</t>
  </si>
  <si>
    <t>JeN-7/20-88</t>
  </si>
  <si>
    <t>Izgradnja spomen obilježja</t>
  </si>
  <si>
    <t>PLANUM građenje d.o.o., Priljevo 42B, Vukovar, OIB: 45939063863</t>
  </si>
  <si>
    <t>JeN-3/20-17</t>
  </si>
  <si>
    <t>Bilježnice za učenike osnovnih škola grada Vukovara</t>
  </si>
  <si>
    <t>Grafički obrt Borovo Graf, vl. Branislav Hegeduš, Hrvatske nezavisnosti 58, Vukovar, OIB: 66485761923</t>
  </si>
  <si>
    <t>JeN-3/20-19</t>
  </si>
  <si>
    <t>Preobuka (tenisice) za učenike od 5. do 8. razreda osnovnih škola grada Vukovara</t>
  </si>
  <si>
    <t xml:space="preserve">18800000-7 </t>
  </si>
  <si>
    <t>Borovo d.d., Dr. A. Starčevića  2D, Vukovar, OIB:73002202488</t>
  </si>
  <si>
    <t>MV-20-44</t>
  </si>
  <si>
    <t xml:space="preserve">44200000-2 </t>
  </si>
  <si>
    <t>Nabava opreme za stalni postav Memorijalnog spomen-obilježja Domovinskog rata "Vodotoranj-Vukovar" (dio građevine-vodotoranj) GRUPA 1 Donatorska ploča i ploča braniteljima</t>
  </si>
  <si>
    <t>89 dana</t>
  </si>
  <si>
    <t>Nabava opreme za stalni postav Memorijalnog spomen-obilježja Domovinskog rata "Vodotoranj-Vukovar" (dio građevine-vodotoranj) GRUPA 4 Kontrola ulaza</t>
  </si>
  <si>
    <t>INTIS d.o.o., Bani 73A, Zagreb, Buzin, OIB: 12987689544</t>
  </si>
  <si>
    <t>JeN-7/20-74</t>
  </si>
  <si>
    <t>Rekonstrukciju zgrade Radnički dom u B. Naselju prenamjena - voditelj projekta</t>
  </si>
  <si>
    <t>TRACK d.o.o., Kralja Zvonimira 130B, Vinkovci, OIB: 10634764429</t>
  </si>
  <si>
    <t>cijelo vrijeme izvođenja radova na Radničkom domu</t>
  </si>
  <si>
    <t>Brešćanski d.o.o., Vanje Radauša 29, Vinkovci, OIB: 70083858009</t>
  </si>
  <si>
    <t>MV-20-32</t>
  </si>
  <si>
    <t>Rekonstrukciju zgrade Radnički dom u B. Naselju prenamjena - usluge stručnog nadzora za izvođenje radova</t>
  </si>
  <si>
    <t>PROFING d.o.o., Gospodarska zona 15, Vukovar, OIB: 70161022890</t>
  </si>
  <si>
    <t>BIPUS d.o.o., Istarska 1, Osijek, OIB: 39240409500
ŠILD d.o.o., Lokvanjski sokak 4, Vukovar, OIB: 18659295015</t>
  </si>
  <si>
    <t>VV-20-4</t>
  </si>
  <si>
    <t>Rekonstrukciju zgrade Radnički dom u B. Naselju</t>
  </si>
  <si>
    <t xml:space="preserve">45454000-4 </t>
  </si>
  <si>
    <t>Zajednica gospodarskih subjekata IVER d.o.o., Ferdinanda Speisera 1, Čepin, OIB: 26935620735 i Terra plant d.o.o., Jaruščica 9e, Zagreb, OIB: 82251587474</t>
  </si>
  <si>
    <t>20 mjeseci</t>
  </si>
  <si>
    <t>JeN-5/20-106</t>
  </si>
  <si>
    <t>Aerofotogrametrijsko snimanje poljoprivrednog zemljišta, putne i kanalske mreže na području grada Vukovara</t>
  </si>
  <si>
    <t>71355100-2</t>
  </si>
  <si>
    <t>ABC CONSULTING d.o.o., Trg Krste Frankopana 15, Virovitica, OIB: 18592781960</t>
  </si>
  <si>
    <t>MV-20-43</t>
  </si>
  <si>
    <t>Nabava prijevoza učenika osnovnih škola za školsku godinu 2020./2021.</t>
  </si>
  <si>
    <t>60100000-9</t>
  </si>
  <si>
    <t>Čazmatrans promet d.o.o., M. Novačića 10, Čazma, OIB: 96107776452</t>
  </si>
  <si>
    <t>JeN-3/20-107</t>
  </si>
  <si>
    <t>Sanacija Mauzoleja Eltz-IV. faza</t>
  </si>
  <si>
    <t>Brešćanski d.o.o., Vanje Radauša 29, Vinkovci, OIB: 70083858009 i Obrt Oslik, vl. Duško Pešut, Kralja Tomislava 4, Čepin OIB: 35296912945</t>
  </si>
  <si>
    <t>JeN-8/20-132</t>
  </si>
  <si>
    <t>Nabava prozirnog PVC platna</t>
  </si>
  <si>
    <t xml:space="preserve">44192100-3 </t>
  </si>
  <si>
    <t>JeN-1/20-6</t>
  </si>
  <si>
    <t>Usluga stalnog pristupa Internetu putem optičkog voda</t>
  </si>
  <si>
    <t>72000000-5</t>
  </si>
  <si>
    <t>A1 Hrvatska d.o.o., Vrtni put 1, Zagreb, OIB: 29525210204</t>
  </si>
  <si>
    <t>JeN-7/20-62</t>
  </si>
  <si>
    <t>Izgradnja sportsko rekreacijskog centra na nogometnom stadionu u Vukovaru - stručni nadzor</t>
  </si>
  <si>
    <t>71521000-6</t>
  </si>
  <si>
    <t>Ured ovlaštene arhitektice Tatjana Ostojić Danilović, Blage Zadre 40/1, Vukovar, OIB:8648767872</t>
  </si>
  <si>
    <t>cijelo vrijeme izvođenja radova na SRC nogometni stadion</t>
  </si>
  <si>
    <t>BIPUS d.o.o., Istarska 1, Osijek, OIB: 39240409500
ŠILD d.o.o., Lokvanjski sokak 4, Vukovar, OIB: 18659295015
AECOS d.o.o., Gospodarska zona 23, Antunovac, OIB: 54012083475</t>
  </si>
  <si>
    <t>JeN-7/20-58</t>
  </si>
  <si>
    <t>Rekonstrukciju zgrade Radnički dom u B. Naselju prenamjena - projektantski nadzor</t>
  </si>
  <si>
    <t>JURCON projekt d.o.o., Gotalovečka 4a, Zagreb, OIB: 55345087244</t>
  </si>
  <si>
    <t>JeN-1/20-3</t>
  </si>
  <si>
    <t>Vukovar Security d.o.o., Vile Velebita 7, Vukovar
OIB: 34380489130</t>
  </si>
  <si>
    <t>JeN-1/20-8</t>
  </si>
  <si>
    <t xml:space="preserve">30121000-3 </t>
  </si>
  <si>
    <t>SKRIPTA d.o.o., Ulica Jablanova 43, Osijek, OIB: 73175348971</t>
  </si>
  <si>
    <t>MV-20-46</t>
  </si>
  <si>
    <t>Izgradnja platoa uz šetnicu uz Dunav</t>
  </si>
  <si>
    <t>3D gradnja d.o.o., K.P. Krešimira IV 6, Vukovar, OIB: 62500228539</t>
  </si>
  <si>
    <t>MV-20-50</t>
  </si>
  <si>
    <t>Nabava opreme za stalni postav Memorijalnog spomen-obilježja Domovinskog rata "Vodotoranj-Vukovar" (dio građevine-vodotoranj)-ponovljeni postupak za pojedine grupe - GRUPA 2 Informacijske oznake</t>
  </si>
  <si>
    <t>JeN-7/20-86</t>
  </si>
  <si>
    <t>Izrada projektne dokumentacije za modernizaciju i pobojšanje energetske učinkovitosti javne rasvjete</t>
  </si>
  <si>
    <t>Nova-lux d.o.o., Ivana Gundulića 36b, Osijek, OIB: 21517658354</t>
  </si>
  <si>
    <t>MV-20-16</t>
  </si>
  <si>
    <t>Održavanje javne rasvjete</t>
  </si>
  <si>
    <t xml:space="preserve">45316100-6 </t>
  </si>
  <si>
    <t>JeN-7/20-127</t>
  </si>
  <si>
    <t>Sanacija kapelice (križa) preko puta vodotornja i kamenog križa na Starom katoličkom groblju</t>
  </si>
  <si>
    <t>D.K.B. d.o.o., Zrmanjska 69, Vukovar, OIB: 95428611160</t>
  </si>
  <si>
    <t>JeN-7/20-48</t>
  </si>
  <si>
    <t>Horizontalna signalizacija</t>
  </si>
  <si>
    <t>Business Twins d.o.o., Stjepana Oštarijaša 10, Dugo Selo, OIB: 88336573752</t>
  </si>
  <si>
    <t>JeN-2/20-16</t>
  </si>
  <si>
    <t>Nabava loživog ulja za grijanje</t>
  </si>
  <si>
    <t xml:space="preserve">09135100-5 </t>
  </si>
  <si>
    <t>INA - INDUSTRIJA NAFTE d.d., Avenija V. Holjevca 10, Zagreb, OIB: 27759560625</t>
  </si>
  <si>
    <t>JeN-2/20-15</t>
  </si>
  <si>
    <t>Nabava peleta za grijanje</t>
  </si>
  <si>
    <t xml:space="preserve">09111400-4 </t>
  </si>
  <si>
    <t>PEVEX d.d., Savska cesta 84, Sesvete, OIB: 73660371074</t>
  </si>
  <si>
    <t>MV-20-47</t>
  </si>
  <si>
    <t>Izvođenje radova na rekonstrukciji zgrade poslovno-ugostiteljsko-turističke namjene u Adici</t>
  </si>
  <si>
    <t>45212000-6</t>
  </si>
  <si>
    <t>METAL-ZEC d.o.o., A.B.Šimića1, Ilok, OIB: 56897256931</t>
  </si>
  <si>
    <t>JeN-7/20-50</t>
  </si>
  <si>
    <t>Nabava blagdanske rasvjete</t>
  </si>
  <si>
    <t xml:space="preserve">31500000-1 </t>
  </si>
  <si>
    <t>Vista team d.o.o., Marsovo polje 12, Pula, OIB: 52458271204</t>
  </si>
  <si>
    <t>JeN-7/20-138</t>
  </si>
  <si>
    <t>Izrada projektne dokumentacije za izgradnju spomenika za prvi srušeni zrakoplov u Vukovaru tijekom Domovinskog rata</t>
  </si>
  <si>
    <t>JeN-7/20-97</t>
  </si>
  <si>
    <t>Izrada glavnog projekta modernizacije strojarskih sustava i instalacija sportske dvorane Borovo naselje</t>
  </si>
  <si>
    <t>71320000-7</t>
  </si>
  <si>
    <t>Lekoterm d.o.o., Frankopanska 82, Osijek, OIB: 99972427337</t>
  </si>
  <si>
    <t>JeN-7/20-89</t>
  </si>
  <si>
    <t>Izrada studije izvodljivosti s analizom troškova i koristi za provedbu EU projekata „Razvoj dodatnih obrazovnih sadržaja i modernizacija sportske dvorane Borovo Naselje</t>
  </si>
  <si>
    <t>JeN-7/20-109</t>
  </si>
  <si>
    <t>Dobava i postavljanje vanjske sportske podne obloge kod sprava za vježbanje na šetnici uz Dunav</t>
  </si>
  <si>
    <t>37400000-2</t>
  </si>
  <si>
    <t>60 kalendarskih dana</t>
  </si>
  <si>
    <t>Proširenje sustava video nadzora</t>
  </si>
  <si>
    <t>JeN-7/20-128</t>
  </si>
  <si>
    <t>AKD-Zaštita d.o.o., Savska cesta 28, Zagreb, OIB: 09253797076</t>
  </si>
  <si>
    <t>40 radnih dana</t>
  </si>
  <si>
    <t>Aneksima produljen rok do 15.10.2020.</t>
  </si>
  <si>
    <t xml:space="preserve">Aneksom produljen rok do 30.06.2020. </t>
  </si>
  <si>
    <t>Obrt SONEC, vl. Stjepan Kovačević, Dvanaest redarstvenika 86a, Vukovar, OIB: 83363599451</t>
  </si>
  <si>
    <t>Nabava usluge promotivnih aktivnosti i materijala</t>
  </si>
  <si>
    <t>Odustanak od ugovora zbog pandemije COVID-a</t>
  </si>
  <si>
    <t>JeN-1/20-144</t>
  </si>
  <si>
    <t>Betonica d.o.o., Padobranska 44, 32010 Vukovar, OIB: 14026813657</t>
  </si>
  <si>
    <t>MV-20-48</t>
  </si>
  <si>
    <t>Radovi na uređenju javne površine na k.č. br. 141/3 za potrebe Sportskih objekata Vukovar</t>
  </si>
  <si>
    <t xml:space="preserve">45222000-9 </t>
  </si>
  <si>
    <t>3D Gradnja d.o.o., Kralja Petra Krešimira IV 6, 32010, Vukovar, OIB: 62500228539</t>
  </si>
  <si>
    <t>Cestorad d.d., Duga 23, Vinkovci, OIB: 75943472386, Brešćanski d.o.o., Vanje Radauša 29, Vinkovci, OIB: 70083858009</t>
  </si>
  <si>
    <t>JeN-7/20-130</t>
  </si>
  <si>
    <t>Linijske rešetke za oborinsku odvodnju</t>
  </si>
  <si>
    <t>39350000-0</t>
  </si>
  <si>
    <t>AOO Građevinski elementi d.o.o., Savska cesta 103/a, 10360 Sesvete, OIB: 25074288719</t>
  </si>
  <si>
    <t>15 dana</t>
  </si>
  <si>
    <t>JeN-7/20-143</t>
  </si>
  <si>
    <t>Postavljanje video nadzora na "V" skulpture</t>
  </si>
  <si>
    <t>35120000-1</t>
  </si>
  <si>
    <t>Vukovar Security d.o.o., Vile Velebita 7, 32010 Vukovar, OIB: 34380489130</t>
  </si>
  <si>
    <t>30 radnih dana</t>
  </si>
  <si>
    <t>JeN-3/20-20</t>
  </si>
  <si>
    <t>Božićni paketići</t>
  </si>
  <si>
    <t>Velepromet Vukovar d.d., Sajmište 132, 32000 Vukovar, OIB: 71075957449</t>
  </si>
  <si>
    <t>do 17.12.2020.</t>
  </si>
  <si>
    <t>Naplata ugovorne kazne 5% odnosno 6.750,00 kn</t>
  </si>
  <si>
    <t>JeN-3/20-134</t>
  </si>
  <si>
    <t>Projekt Pokloni mi osmijeh II- nabava potrepština za krajnje korisnike</t>
  </si>
  <si>
    <t>39830000-9</t>
  </si>
  <si>
    <t>Saponia d.d., Matije Gupca 2, 31000 Osijek, OIB: 37879152548</t>
  </si>
  <si>
    <t>Aneksom ugovora do 20.11.2020.</t>
  </si>
  <si>
    <t>JeN-2/20-105</t>
  </si>
  <si>
    <t>Usluga stručnog nadzora nad izvođenjem radova na rekonstrukciji zgrade poslovno-ugostiteljsko-turističke namjene u Adici</t>
  </si>
  <si>
    <t>71631000-0</t>
  </si>
  <si>
    <t>Profing d.o.o.,Gospodarska zona 15, Vukovar
OIB:70161022890</t>
  </si>
  <si>
    <t>tijekom trajanja ugovora o građenju</t>
  </si>
  <si>
    <t>JeN-7/20-114</t>
  </si>
  <si>
    <t>Izrada projektne dokumentacije za izgradnju parkirališta  i pristupne ceste u ulicama Bana Josipa Jelačića i Hrvatske nezavisnosti na k.č. br. 4120/2, 4120/1 i 7286 k.o. Vukovar</t>
  </si>
  <si>
    <t>120  kalendarskih dana</t>
  </si>
  <si>
    <t>JeN-7/20-118</t>
  </si>
  <si>
    <t>Usluga stručnog nadzora sa koordinatorom zaštite na radu na uređenju javne površine na k.č. br. 141/3 k.o. Vukovar za potrebe Sportskih objekata Vukovar</t>
  </si>
  <si>
    <t>JeN-7/20-115</t>
  </si>
  <si>
    <t>Usluga projektantskog nadzora za opremanje pratećeg i glavnog objekta Spomen obilježja Domovinskog rata Vodotornja Vukovar</t>
  </si>
  <si>
    <t>Ured ovlaštene arhitektice izv.prof.art. Vanja Ilić, dipl.ing.arh., Amruševa 11, Zagreb, OIB: 51040945489</t>
  </si>
  <si>
    <t>cijelo vrijeme trajanja ugovora o opremanju pratećeg i glavnog objekta</t>
  </si>
  <si>
    <t>Jen-7/20-117</t>
  </si>
  <si>
    <t>Usluga stručnog nadzora za Izgradnju platoa uz šetnicu uz Dunav</t>
  </si>
  <si>
    <t>JeN-7/20-116</t>
  </si>
  <si>
    <t>Izvođenje limarskih radova na k.č. br. 3943/2</t>
  </si>
  <si>
    <t>45400000-1</t>
  </si>
  <si>
    <t>Obrt za limarske usluge "Hidrija", vl. Mile Milanović, OIB: 57515807299</t>
  </si>
  <si>
    <t>u roku od 15 dana</t>
  </si>
  <si>
    <t>Đuro Đaković - centar za istraživanje i razvoj d.o.o., 57676908253</t>
  </si>
  <si>
    <t>2 godine</t>
  </si>
  <si>
    <t>do 20.09.2020</t>
  </si>
  <si>
    <t xml:space="preserve">PROLOG d.o.o., D. Žanić-Karle 19a, Vinkovci, OIB: 40342967660 </t>
  </si>
  <si>
    <t xml:space="preserve">JeN-4/20-43 </t>
  </si>
  <si>
    <t>Održavanje programske opreme za računovodstvo-Prolog-JLS</t>
  </si>
  <si>
    <t>do 01.06.2020.</t>
  </si>
  <si>
    <t xml:space="preserve">do 01.12.2019. </t>
  </si>
  <si>
    <t>JeN-3/20-33</t>
  </si>
  <si>
    <t>JeN-7/20-64</t>
  </si>
  <si>
    <t>Izgradnja fontane - trg Trpinjska cesta</t>
  </si>
  <si>
    <t>TIP BAZENI d.o.o., Ulica Papuka 33, Čepin, OIB: 31989249478</t>
  </si>
  <si>
    <t>JeN-7/20-102</t>
  </si>
  <si>
    <t>Izgradnja automatskog sustava za navodnjavanje uz Dunav</t>
  </si>
  <si>
    <t>45232121-6</t>
  </si>
  <si>
    <t>GRAVIA d.o.o., Gundulićeva 65, Osijek, OIB: 80381365828</t>
  </si>
  <si>
    <t>1 mjesec od uvođenja u posao</t>
  </si>
  <si>
    <t>JeN-7/20-108</t>
  </si>
  <si>
    <t>Postavljanje obilježja-gradova prijatelja</t>
  </si>
  <si>
    <t>Dobava, izrada i montaža granita na k.č. br. 2527</t>
  </si>
  <si>
    <t xml:space="preserve">44912100-7 </t>
  </si>
  <si>
    <t>JeN-7/20-142</t>
  </si>
  <si>
    <t>Kamenorezački obrt „Granit“, vl.Miloš Đurđević, Pandurevićeva 12, Pačetin, OIB: 39326357384</t>
  </si>
  <si>
    <t>JeN-3/20-100</t>
  </si>
  <si>
    <t>Usluge prijevoza putnika na vukovarsku Malu adu</t>
  </si>
  <si>
    <t>60000000-8</t>
  </si>
  <si>
    <t>Sanacija fasade zgrade Stare općine (Magistrata)</t>
  </si>
  <si>
    <t xml:space="preserve">45443000-4 </t>
  </si>
  <si>
    <t>JeN-3/20-110</t>
  </si>
  <si>
    <t>OPCIJA B d.o.o., Parobrodarska 5,  Vukovar, OIB: 99106998532</t>
  </si>
  <si>
    <t>JeN-7/20-119</t>
  </si>
  <si>
    <t>Hortikulturno uređenje zelenih otoka na šetnici uz Dunav</t>
  </si>
  <si>
    <t>77300000-3</t>
  </si>
  <si>
    <t>Floring d.o.o., Ferde Livadića 12, 31000 Osijek, OIB: 51396122452</t>
  </si>
  <si>
    <t>22.10.2020.</t>
  </si>
  <si>
    <t>PDV nije isti na cijeli predmet nabave</t>
  </si>
  <si>
    <t>do 31.08.2020.</t>
  </si>
  <si>
    <t>2 mjeseca po uvođenju u posao</t>
  </si>
  <si>
    <t>JeN-7/20-131</t>
  </si>
  <si>
    <t>Nabava stiliziranog 3D bora s dekoracijom</t>
  </si>
  <si>
    <t>19520000-7</t>
  </si>
  <si>
    <t>Prggin d.o.o., Vrtlarska 12, 10000 Zagreb, OIB: 37261562866</t>
  </si>
  <si>
    <t>29.10.2020.</t>
  </si>
  <si>
    <t>JeN-3/20-111</t>
  </si>
  <si>
    <t>Nabava montažne kućice i ostale opreme za klizalište</t>
  </si>
  <si>
    <t>44211000-2</t>
  </si>
  <si>
    <t>Arctic d.o.o., Milutina Barača 54, 51000 Rijeka, OIB: 57740411453</t>
  </si>
  <si>
    <t>15.09.2020.</t>
  </si>
  <si>
    <t>do 19.11.2020.</t>
  </si>
  <si>
    <t>JeN-3/20-137</t>
  </si>
  <si>
    <t>Pripremni radovi na postavljanju klizališta</t>
  </si>
  <si>
    <t>do 12.11.2020.</t>
  </si>
  <si>
    <t>ABC - RENT - Iznajmljivanje šatora, ugostiteljske opreme i ugostiteljstvo, vl. Ivanka Kudeljan, Sv. Ivan Zelina, Šulinec 20, OIB: 85082754704</t>
  </si>
  <si>
    <t>JeN-3/20-141</t>
  </si>
  <si>
    <t>Nabava kablova za spajanje klizališta</t>
  </si>
  <si>
    <t>31000000-6</t>
  </si>
  <si>
    <t>LIPAPROMET-SLAVONIJA d.o.o., Vukovarska 213a, 31000 Osijek, OIB: 15979823578</t>
  </si>
  <si>
    <t>13.11.2020.</t>
  </si>
  <si>
    <t>JeN-2/20-146</t>
  </si>
  <si>
    <t>Odvjetničke usluge</t>
  </si>
  <si>
    <t>79100000-5</t>
  </si>
  <si>
    <t>Odvjetnik Inoslav Korinčić, Mihovila Krušlina 14, 10290 Zaprešić, OIB: 15449725084</t>
  </si>
  <si>
    <t>21.10.2020.</t>
  </si>
  <si>
    <t>7 radnih dana</t>
  </si>
  <si>
    <t>Naplaćena ugovorna kazna 53.275,05 kn</t>
  </si>
  <si>
    <t>Dodatak Ugovora do 01.03.2021</t>
  </si>
  <si>
    <t>Dodatak Ugovora do 01.10.2020</t>
  </si>
  <si>
    <t xml:space="preserve"> Dodatkom uz ugovor produljen rok izvođenja radova do 4.12.2020.</t>
  </si>
  <si>
    <t xml:space="preserve">Aneksima produljen rok do 31.01.2020. </t>
  </si>
  <si>
    <t xml:space="preserve">ENERGOS d.o.o., Ulica jablanova 12, Osijek, OIB:85653376559, INSTOS d.o.o., Ulica jablanova 47, Osijek, OIB: 00451971145, PRESING d.o.o., Ružina ulica 58a, Osijek, OIB: 31828468659, PRO-LIM d.o.o., Hrvatskih branitelja 22, Ličko Novo Selo, Đurđenovac, OIB: 81131570082, IZOLACIJA-KOŠKA d.o.o., Josipa Kozarca 8, Koška, OIB: 13599815864, MIJO d.o.o., Kolodvorska 148a, Osijek, OIB: 02717422650  </t>
  </si>
  <si>
    <t>Čazmatrans Vukovar d.o.o., Vinkovačka 50, Vukovar, OIB: 99617488144</t>
  </si>
  <si>
    <t>MODUS d.o.o., Ulica Hrvatske Republike 31a, 31000 Osijek,OIB: 43475981413</t>
  </si>
  <si>
    <t>30.12.2020.</t>
  </si>
  <si>
    <t>Količine su okvirne, a iznos povećan sukladno čl. 320. ZJN 2016.</t>
  </si>
  <si>
    <t>Obrt Oslik, vlasnik Duško Pešut, Kralja Tomislava 4a, 31431 Čepin, OIB: 35296912945</t>
  </si>
  <si>
    <t>JeN-7/20-145</t>
  </si>
  <si>
    <t>Usluga neškodljivog uklanjanja lešina-zbrinjavanje uginulih životinja s javnih površina</t>
  </si>
  <si>
    <t>31.12.2020.</t>
  </si>
  <si>
    <t>2020/S 0F3-0046167</t>
  </si>
  <si>
    <t>2020/S 0F3-0045551</t>
  </si>
  <si>
    <t>2020/S 0F3-0044654</t>
  </si>
  <si>
    <t>2020/S 0F3-0040696</t>
  </si>
  <si>
    <t>2020/S 0F3-0035201</t>
  </si>
  <si>
    <t>MV-20-36</t>
  </si>
  <si>
    <t>Izgradnja sportsko rekreacijskog centra na nogometnom stadionu u Vukovaru</t>
  </si>
  <si>
    <t xml:space="preserve">45212224-2 </t>
  </si>
  <si>
    <t>2020/S 0F3-0034977</t>
  </si>
  <si>
    <t>2020/S 0F3-0034372</t>
  </si>
  <si>
    <t>2020/S F21-0028761</t>
  </si>
  <si>
    <t>2020/S 0F3-0032482</t>
  </si>
  <si>
    <t>2020/S 0F3-0033683</t>
  </si>
  <si>
    <t>29.09.2020.</t>
  </si>
  <si>
    <t>15 mjeseci</t>
  </si>
  <si>
    <t>Palace d.o.o., Planinska 13a, Zagreb, OIB: 71999757503, Energos d.o.o., Ulica jablanova 12, Osijek, OIB: 85653376559, INSTOS d.o.o., Ulica Jablanova 47, Osijek, OIB: 00451971145</t>
  </si>
  <si>
    <t>JeN -3/20-139</t>
  </si>
  <si>
    <t>Usluga obrazovanje i osposobljavanje žena u projektu "Pokloni mi osmjeh II"</t>
  </si>
  <si>
    <t>Učilište Slađana Dabro, Ribarska 3, Vukovar, OIB: 24282023322</t>
  </si>
  <si>
    <t>07.01.2021.</t>
  </si>
  <si>
    <t>9 mjeseci</t>
  </si>
  <si>
    <t>MV-20-45</t>
  </si>
  <si>
    <t>Usluga stručnog nadzora nad izvođenjem radova na izgradnji Ekonomske škole Vukovar</t>
  </si>
  <si>
    <t>Capital Ing d.o.o., Ksaverska cesta 6, Zagreb, OIB: 75926310092</t>
  </si>
  <si>
    <t>11.01.2021.</t>
  </si>
  <si>
    <t>JeN-7/20-49</t>
  </si>
  <si>
    <t>Izmještanje opreme javne rasvjete iz trafostanica u ormariće</t>
  </si>
  <si>
    <t xml:space="preserve">45310000-3 </t>
  </si>
  <si>
    <t>18.01.2021.</t>
  </si>
  <si>
    <t>MV-20-4</t>
  </si>
  <si>
    <t>Panona.net-VukovArt/Luka umjetnosti-troškovi događanja</t>
  </si>
  <si>
    <t>Val kulture d.o.o., Rim 50, Zagreb, OIB: 18041526567</t>
  </si>
  <si>
    <t>26.01.2021.</t>
  </si>
  <si>
    <t>do 01.07.2021.</t>
  </si>
  <si>
    <t>JeN-7/21-56</t>
  </si>
  <si>
    <t>Usluga održavanja spomen obilježja na području grada Vukovara u 2021. godini</t>
  </si>
  <si>
    <t xml:space="preserve">90600000-3 </t>
  </si>
  <si>
    <t>28.01.2021.</t>
  </si>
  <si>
    <t>JeN-7/21-57</t>
  </si>
  <si>
    <t>Vršenje usluge održavanja park šume Adica u Vukovaru u 2021.godini</t>
  </si>
  <si>
    <t>29.01.2021.</t>
  </si>
  <si>
    <t>do 31.12.2021.</t>
  </si>
  <si>
    <t>JeN-4/21-80</t>
  </si>
  <si>
    <t xml:space="preserve">Usluge izrade obrazaca i kuverti, tiskanja, insertiranja dokumenata i distribucije </t>
  </si>
  <si>
    <t>79824000-6</t>
  </si>
  <si>
    <t>04.02.2021.</t>
  </si>
  <si>
    <t>JeN-3/21-23</t>
  </si>
  <si>
    <t>Usluge deratizacije glodavaca na području grada Vukovara</t>
  </si>
  <si>
    <t xml:space="preserve">90923000-3 </t>
  </si>
  <si>
    <t>Veterinarska stanica Vukovar d.o.o., Bana Josipa Jelačića 97, Vukovar, OIB:24521029367</t>
  </si>
  <si>
    <t>05.02.2021.</t>
  </si>
  <si>
    <t>do 30.11.2021.</t>
  </si>
  <si>
    <t>JeN-1/21-4</t>
  </si>
  <si>
    <t xml:space="preserve">79530000-8 </t>
  </si>
  <si>
    <t>15.02.2021.</t>
  </si>
  <si>
    <t>Pružanje usluge prijevoda materijala za rad Grada Vukovara i Gradskog vijeća Grada Vukovara na jezik i pismo srpske nacionalne manjine</t>
  </si>
  <si>
    <t>MV-21-2</t>
  </si>
  <si>
    <t>Usluga dezinsekcije komaraca na području grada Vukovara u 2021.g.</t>
  </si>
  <si>
    <t xml:space="preserve">90670000-4 </t>
  </si>
  <si>
    <t>do 31.10.2021.</t>
  </si>
  <si>
    <t>JeN-2/21-61</t>
  </si>
  <si>
    <t>Nabava usluge izrade projektne dokumentacije za uređenje SPA zone na plivalištu Vukovar</t>
  </si>
  <si>
    <t xml:space="preserve">71000000-8 </t>
  </si>
  <si>
    <t>Aneks Ugovora-produljen rok izvršenja do 17.06.2021.g.</t>
  </si>
  <si>
    <t>17.02.2021.</t>
  </si>
  <si>
    <t>Arhitektura Bolanča d.o.o., Horvaćanska cesta 172, Zagreb, OIB: 62737904112</t>
  </si>
  <si>
    <t>JeN-7/21-77</t>
  </si>
  <si>
    <t>Nabava zamjenskih igrala za dječja igrališta</t>
  </si>
  <si>
    <t xml:space="preserve">37535200-9 </t>
  </si>
  <si>
    <t>Vojtek oprema d.o.o., J.Antala 9a, Beli Manastir, OIB: 82877321185</t>
  </si>
  <si>
    <t>25.02.2021.</t>
  </si>
  <si>
    <t xml:space="preserve">Popravak autobusnih stajališta </t>
  </si>
  <si>
    <t>Narcor d.o.o., Bošnjačka 7, Županja, OIB: 66265865685</t>
  </si>
  <si>
    <t>MV-20-51</t>
  </si>
  <si>
    <t>Nabava usluge projektantskog nadzora prilikom izvođenja radova na izgradnji Ekonomske škole</t>
  </si>
  <si>
    <t>71248000-8</t>
  </si>
  <si>
    <t>Projekt POREČ d.o.o., Partizanska 4/I, Poreč ,OIB:  66371423938</t>
  </si>
  <si>
    <t>08.03.2021.</t>
  </si>
  <si>
    <t>K.ARH d.o.o., Baldini 29, Varvari, OIB: 64345495812, TRINAS PROJEKT d.o.o., Dubrovačka 14, Osijek, OIB: 10328775251, Nova Lux d.o.o., I. Gundulića 36/b, Osijek, OIB: 21517658354, Vodovod-Projektni biro d.o.o., Poljski put 1, Osijek, OIB: 50857665096</t>
  </si>
  <si>
    <t>tijekom trajanja ugovora o izvođenju radova(planirano trajanje ugovora o izvođenju radova je 26 mjeseci)</t>
  </si>
  <si>
    <t>JeN-1/21-1</t>
  </si>
  <si>
    <t xml:space="preserve">Preventivni zdravstveni pregled zaposlenika </t>
  </si>
  <si>
    <t>2020/S 0F2-0029678</t>
  </si>
  <si>
    <t>2020/S 0F2- 0045545</t>
  </si>
  <si>
    <t>2021/S 0F2-0002330</t>
  </si>
  <si>
    <t>2021/S F15-0003460</t>
  </si>
  <si>
    <t>09.03.2021.</t>
  </si>
  <si>
    <t>MV-21-24</t>
  </si>
  <si>
    <t>Usluga skupljanja i zbrinjavanja napuštenih ili izgubljenih pasa</t>
  </si>
  <si>
    <t>2020/S 0F2-0002316</t>
  </si>
  <si>
    <t>12.03.2021.</t>
  </si>
  <si>
    <t>JeN-7/21-75</t>
  </si>
  <si>
    <t>Sanacija javne rasvjete u Ulici Dr. Ante Starčevića te dijelu Ulice Jana Bate</t>
  </si>
  <si>
    <t>23.03.2021.</t>
  </si>
  <si>
    <t>MV-20-49</t>
  </si>
  <si>
    <t>Opremanje pratećeg objekta Memorijalnog spomen-obilježja Domovinskog rata Vodotoranj Vukovar, Grupa 1: Projektirana oprema</t>
  </si>
  <si>
    <t>39000000-2</t>
  </si>
  <si>
    <t>2020/S 0F2-0046595</t>
  </si>
  <si>
    <t>Con-Formo d.o.o., J.J.Strossmayera 49, Osijek, OIB: 15996784558</t>
  </si>
  <si>
    <t>24.03.2021.</t>
  </si>
  <si>
    <t>Opremanje pratećeg objekta Memorijalnog spomen-obilježja Domovinskog rata Vodotoranj Vukovar, Grupa 2: Tipska i dodatna oprema</t>
  </si>
  <si>
    <t>Opremanje pratećeg objekta Memorijalnog spomen-obilježja Domovinskog rata Vodotoranj Vukovar, Grupa 3: Oprema za informacijsku signalizaciju</t>
  </si>
  <si>
    <t>Opremanje pratećeg objekta Memorijalnog spomen-obilježja Domovinskog rata Vodotoranj Vukovar, Grupa 4: Tehnološko opremanje točionika</t>
  </si>
  <si>
    <t>AGS GASTRO SISTEMI d.o.o., P.Pejačević 20, Osijek, Osijek: 23864762694</t>
  </si>
  <si>
    <t>31.03.2021.</t>
  </si>
  <si>
    <t>MV-21-28</t>
  </si>
  <si>
    <t>Usluga prijevoza putnika na vukovarsku Malu adu</t>
  </si>
  <si>
    <t>2021/S 0F2-0008382</t>
  </si>
  <si>
    <t>06.04.2021.</t>
  </si>
  <si>
    <t>do 01.09.2022.</t>
  </si>
  <si>
    <t>MV-21-29</t>
  </si>
  <si>
    <t>Izvođenje radova na izgradnji biciklističke staze uz državnu cestu D2 u Vukovaru na dionici Trg Slavija-Bana Josipa Jelačića-raskrižje Vučedol</t>
  </si>
  <si>
    <t>45233162-2</t>
  </si>
  <si>
    <t>Komunalac d.o.o., Sajmište 174, Vukovar, OIB: 83101904488</t>
  </si>
  <si>
    <t>2021/S 0F2-0009682</t>
  </si>
  <si>
    <t>JeN-7/21-85</t>
  </si>
  <si>
    <t>Vršenje usluge zbrinjavanja ozlijeđenih životinja</t>
  </si>
  <si>
    <t>28.04.2021.</t>
  </si>
  <si>
    <t>MV-21-19</t>
  </si>
  <si>
    <t>Izvođenje radova na izgradnji pristupa i parkirališta višestambenih zgrada u Dunavskoj ulici-Dunav 1 i 2</t>
  </si>
  <si>
    <t>2021/S 0F2-0010681</t>
  </si>
  <si>
    <t>30.04.2021.</t>
  </si>
  <si>
    <t>MV-21-31</t>
  </si>
  <si>
    <t>Izvođenje radova na izgradnji šetnice u Ulici Jana Bate u Vukovaru</t>
  </si>
  <si>
    <t>2021/S 0F2-0011134</t>
  </si>
  <si>
    <t>05.05.2021.</t>
  </si>
  <si>
    <t>Opcija B d.o.o., Parobrodarska 5,  Vukovar, OIB: 99106998532</t>
  </si>
  <si>
    <t>JeN-7/21-92</t>
  </si>
  <si>
    <t>Izgradnja skate parka na k.č. br. 1705/16 k.o. Vukovar</t>
  </si>
  <si>
    <t>JeN-7/21-49</t>
  </si>
  <si>
    <t>Rekonstrukcija i opremanje dječjeg vrtića Sotin, Grupa 2: Didaktička oprema novog prostora vrtića</t>
  </si>
  <si>
    <t>37000000-8</t>
  </si>
  <si>
    <t>02.06.2021.</t>
  </si>
  <si>
    <t xml:space="preserve">MV-21-22 </t>
  </si>
  <si>
    <t>Izgradnja stepenica u ulici Stjepana Radića u Vukovaru</t>
  </si>
  <si>
    <t>2021/S 0F2-0013281</t>
  </si>
  <si>
    <t>Grasa d.o.o., Kalinovica 3, Zagreb, OIB: 53804674161, Hidrogradnja d.o.o. Hrvatske republike 43, Osijek, OIB: 91653866186</t>
  </si>
  <si>
    <t>JeN-7/21-48</t>
  </si>
  <si>
    <t>Izvođenje radova na obnovi horizontalne signalizacije u 2021.</t>
  </si>
  <si>
    <t>Horizont-S d.o.o., Zagrebačka ulica 23a, 31220 Višnjevac, OIB: 82283575427</t>
  </si>
  <si>
    <t>07.06.2021.</t>
  </si>
  <si>
    <t>Rekonstrukcija i opremanje dječjeg vrtića Sotin, Grupa 1: Rekonstrukcija dječejeg vrtića</t>
  </si>
  <si>
    <t>Mont-Ing d.o.o., Školska 9, Privlaka 32251, OIB: 34155340581</t>
  </si>
  <si>
    <t>08.06.2021.</t>
  </si>
  <si>
    <t>JeN-7/21-71</t>
  </si>
  <si>
    <t>Izrada projektne dokumentacije za izgradnju Osiječke ulice</t>
  </si>
  <si>
    <t>22.02.2021.</t>
  </si>
  <si>
    <t>JeN-7/21-89</t>
  </si>
  <si>
    <t>Usluga stručnog nadzora na izgradnji biciklističke staze uz DC2 u Vukovaru</t>
  </si>
  <si>
    <t>Profing d.o.o., Gospodarska zona 15, Vukovar, OIB: 70161022890</t>
  </si>
  <si>
    <t>20.04.2021.</t>
  </si>
  <si>
    <t>JeN 7/21-35</t>
  </si>
  <si>
    <t>Usluga stručnog nadzora na izgradnji parkirališta na križanju ulica Hrvatske nezavisnosti i B.Jelačića u Vukovaru</t>
  </si>
  <si>
    <t>Confirmo d.o.o., Vukovar, OIB: 93617041989</t>
  </si>
  <si>
    <t>11.06.2021.</t>
  </si>
  <si>
    <t>Dodatkom ugovora produljen rok do 31.03.2021.</t>
  </si>
  <si>
    <t>Dodatak ugovora rok produljen do 17.05.2021.</t>
  </si>
  <si>
    <t>Dodatkom uz ugovor produljen rok do 8.04.2021.</t>
  </si>
  <si>
    <t>JeN-7/21-78</t>
  </si>
  <si>
    <t xml:space="preserve">Usluga stručnog nadzora na izgradnji stepenica u ulici Stjepana Radića u Vukovaru </t>
  </si>
  <si>
    <t>Profing d.o.o., Gospodarska zona 15, Vukovar, OIB:  70161022890</t>
  </si>
  <si>
    <t>ŠILD d.o.o., Lokvanjski sokak 4/A2, 32000 Vukovar
OIB:18659295015</t>
  </si>
  <si>
    <t>15.06.2021.</t>
  </si>
  <si>
    <t>Dodatkom ugovora produljen rok do 01.04.2021.</t>
  </si>
  <si>
    <t xml:space="preserve"> Dodatkom uz ugovor produljen rok izvođenja radova do 1.3.2021. Dodatkom uz ugovor produljen rok izvođenja radova do 1.4.2021. </t>
  </si>
  <si>
    <t>12.02.2021.</t>
  </si>
  <si>
    <t>Dodatkom ugovora rok produljen do 14.05.2021.</t>
  </si>
  <si>
    <t>MV-21-17</t>
  </si>
  <si>
    <t>Izvođenje radova na izgradnji parkirališta na križanju ulica Hrvatske nezavisnosti i Bana Josipa Jelačića</t>
  </si>
  <si>
    <t>45223300-9</t>
  </si>
  <si>
    <t>2021/S 0F2-0016178</t>
  </si>
  <si>
    <t>27.04.2021.</t>
  </si>
  <si>
    <t>Ugovor ili okvirni sporazum financira se iz EU</t>
  </si>
  <si>
    <t>Oznaka / broj ugovora</t>
  </si>
  <si>
    <t>17.</t>
  </si>
  <si>
    <t>KLASA: 130-01/20-01/8  URBROJ: 2196/01-02-20-3</t>
  </si>
  <si>
    <t>Da</t>
  </si>
  <si>
    <t>Ne</t>
  </si>
  <si>
    <t>JeN-7/21-38</t>
  </si>
  <si>
    <t>Redovno održavanje svjetlosnih znakova i pripadajućih upravljačkih uređaja-semafora u gradu Vukovaru u 2021.</t>
  </si>
  <si>
    <t>50232000-0</t>
  </si>
  <si>
    <t>Elektromodul-promet d.o.o. OIB: 21439881786</t>
  </si>
  <si>
    <t>22.01.2021.</t>
  </si>
  <si>
    <t>31.12.2021.</t>
  </si>
  <si>
    <t>KLASA: 334-01/19-01/3 URBROJ: 2196/01-02-21-43</t>
  </si>
  <si>
    <t>KLASA: 363-01/21-01/4 URBROJ: 2196/01-02-21-3</t>
  </si>
  <si>
    <t>JeN-7/21-67</t>
  </si>
  <si>
    <t>Usluga sanacije divljih deponija na području grada Vukovara</t>
  </si>
  <si>
    <t>KLASA: 363-01/21-01/4 URBROJ: 2196/01-7-21-3</t>
  </si>
  <si>
    <t>JeN-7/21-70</t>
  </si>
  <si>
    <t>Nabava klupa za park šumu Adica</t>
  </si>
  <si>
    <t>39113300-0</t>
  </si>
  <si>
    <t>01.02.2021.</t>
  </si>
  <si>
    <t>KLASA: 501-05/21-01/1 URBROJ: 2196/01-02-21-9</t>
  </si>
  <si>
    <t>JeN-7/21-68</t>
  </si>
  <si>
    <t>Izgradnja Ekonomske škole Vukovar-pružanje usluge koordinatora za zaštitu na radu u fazi izvođenja radova</t>
  </si>
  <si>
    <t>Savjetovanje u vezi s tehničkim poslovanjem, Dubravka Majtan, Vukovar, OIB: 14177334301</t>
  </si>
  <si>
    <t>11.02.2021.</t>
  </si>
  <si>
    <t>22 mjeseca</t>
  </si>
  <si>
    <t>JeN-7/21-79</t>
  </si>
  <si>
    <t>Izrada projektno-tehničke dokumentacije za izgradnju dječjeg igrališta u Vukovaru na k.č. br. 1705/16 k.o. Vukovar</t>
  </si>
  <si>
    <t>Orking d.o.o., OIB: 94321000294</t>
  </si>
  <si>
    <t>KLASA: 311-02/21-01/1 URBROJ: 2196/01-02-21-5</t>
  </si>
  <si>
    <t>KLASA: 501-05/21-01/1 URBROJ: 2196/01-02-21-15</t>
  </si>
  <si>
    <t>JeN-7/21-82</t>
  </si>
  <si>
    <t>Nabava i montaža opreme žičare za dječčje igralište na Vijencu Ruđera Boškovića</t>
  </si>
  <si>
    <t>37480000-6</t>
  </si>
  <si>
    <t>ZZ concept d.o.o. , OIB: 29317746069</t>
  </si>
  <si>
    <t>18.02.2021.</t>
  </si>
  <si>
    <t>JeN-7/24-65</t>
  </si>
  <si>
    <t>Nabava dekorativne rasvjete</t>
  </si>
  <si>
    <t>Elektrokovinaplus d.o.o., OIB: 31397555146</t>
  </si>
  <si>
    <t>19.02.2021.</t>
  </si>
  <si>
    <t>KLASA: 361-01/21-01/2 URBROJ: 2196/01-02-21-7</t>
  </si>
  <si>
    <t>KLASA: 363-01/21-01/15 URBROJ: 2196/01-02-21-3</t>
  </si>
  <si>
    <t>JeN-7/21-102</t>
  </si>
  <si>
    <t>KLASA: 360-01/20-01/22 URBROJ: 2196/01-02-21-9</t>
  </si>
  <si>
    <t>KLASA: 363-01/21-01/3 URBROJ: 2196/01-02-21-3</t>
  </si>
  <si>
    <t xml:space="preserve">KLASA: 363-01/21-01/18 URBROJ: 2196/01-02-21-10 </t>
  </si>
  <si>
    <t>KLASA: 363-01/20-02/8 URBROJ: 2196/01-02-21-10</t>
  </si>
  <si>
    <t>KLASA: 363-01/20-02/8 URBROJ: 2196/01-02-21-11</t>
  </si>
  <si>
    <t>KLASA: 363-01/20-02/8 URBROJ: 2196/01-02-21-12</t>
  </si>
  <si>
    <t>JeN-7/21-55</t>
  </si>
  <si>
    <t>Rao d.o.o, Zagreb, OIB: 94111301977</t>
  </si>
  <si>
    <t>KLASA: 342-01/21-01/1 URBROJ: 2196/01-02-21-3</t>
  </si>
  <si>
    <t>KLASA: 361-01/21-01/5 URBROJ: 2196/01-02-21-9</t>
  </si>
  <si>
    <t>KLASA: 361-01/21-01/5 URBROJ: 2196/01-02-21-6</t>
  </si>
  <si>
    <t>JeN-7/21-94</t>
  </si>
  <si>
    <t>Usluga stručni nadzor na izgradnji šetnice u ulici Jana Bate u Vukovaru</t>
  </si>
  <si>
    <t>KLASA: 363-01/21-01/12 URBROJ: 2196/01-02-21-11</t>
  </si>
  <si>
    <t>JeN-7/21-37</t>
  </si>
  <si>
    <t>Usluga stručnog nadzora na izgradnji parkirališta Dunav 1 i 2</t>
  </si>
  <si>
    <t>Profing d.o.o, OIB: 70161022890</t>
  </si>
  <si>
    <t>29.04.2021.</t>
  </si>
  <si>
    <t>KLASA: 361-01/15-01/17 URBROJ: 2196/01-02-21-73</t>
  </si>
  <si>
    <t>KLASA: 361-01/20-01/6 URBROJ: 2196/01-02-21-34</t>
  </si>
  <si>
    <t>KLASA: 406-01/21-01/16 URBROJ: 2196/01-02-21-24</t>
  </si>
  <si>
    <t>JeN-7/21-63</t>
  </si>
  <si>
    <t>JeN-7/21-97</t>
  </si>
  <si>
    <t>18.</t>
  </si>
  <si>
    <t>Obrazloženje</t>
  </si>
  <si>
    <t>KLASA: 406-01/20-01/53  URBROJ: 2196/01-02-21-51</t>
  </si>
  <si>
    <t>KLASA: 363-01/20-01/51  URBROJ: 2196/01-02-21-3</t>
  </si>
  <si>
    <t>KLASA: 340-01/21-01/1  URBROJ: 2196/01-02-21-5</t>
  </si>
  <si>
    <t>KLASA: 363-01/21-01/10 URBROJ: 2196/01-02-21-04</t>
  </si>
  <si>
    <t>KLASA: 363-01/21-01/13 URBROJ: 2196/01-02-21-4</t>
  </si>
  <si>
    <t xml:space="preserve">60 dana </t>
  </si>
  <si>
    <t>KLASA: 031-06/21-01/1 URBROJ: 2196/01-02-21-4</t>
  </si>
  <si>
    <t>Lumino d.o.o., I.G.Kovačića 3, Vukovar, OIB: 65001129155</t>
  </si>
  <si>
    <t>KLASA: 406-01/21-01/19 URBROJ: 2196/01-02-21-5</t>
  </si>
  <si>
    <t>KLASA: 406-01/21-01/16 URBROJ: 2196/01-02-21-7</t>
  </si>
  <si>
    <t>KLASA: 406-03/21-01/3 URBROJ: 2196/01-02-21-10</t>
  </si>
  <si>
    <t>JeN-3/21-76</t>
  </si>
  <si>
    <t>79420000-4</t>
  </si>
  <si>
    <t>79300000-7</t>
  </si>
  <si>
    <t>Institut za turizam, Vrhovec 5, 10000 Zagreb, OIB: 10264179101</t>
  </si>
  <si>
    <t>KLASA: 334-01/21-01/3 URBROJ: 2196/01-02-21-5</t>
  </si>
  <si>
    <t>KLASA: 406-01/21-01/23 URBROJ: 2196/01-02-21-10</t>
  </si>
  <si>
    <t>Aneks Ugovora-produljen rok izvršenja do 30.04.2021.g.</t>
  </si>
  <si>
    <t>KLASA: 406-01/21-01/6 URBROJ: 2196/01-02-21-11</t>
  </si>
  <si>
    <t>Aneks Ugovora-produljen rok izvršenja do 31.08.2021.g.</t>
  </si>
  <si>
    <t>47./2021</t>
  </si>
  <si>
    <t>KLASA: 406-01/21-01/22 URBROJ: 2196/01-02-21-5</t>
  </si>
  <si>
    <t xml:space="preserve">KLASA: 363-01/20-02/8 URBROJ: 2196/01-02-21-9 </t>
  </si>
  <si>
    <t>Usluga uspostave i korištenja računalnog programa za rad prometnog redarstva</t>
  </si>
  <si>
    <t>01.04.2021.</t>
  </si>
  <si>
    <t>KLASA: 030-03/21-01/1 URBROJ: 2196/01-02-21-5</t>
  </si>
  <si>
    <t>JeN-7/21-84</t>
  </si>
  <si>
    <t>Nadogradnja svjetlosno-prometne signalizacije raskrižja ŽC4137 (Duga ulica) i Ulica SR Njemačke mjeračima brzine</t>
  </si>
  <si>
    <t>45316200-7</t>
  </si>
  <si>
    <t>Elektromodul-promet d.o.o., Andrije Hebranga 7, osijek, OIB: 21439881786</t>
  </si>
  <si>
    <t>09.04.2021.</t>
  </si>
  <si>
    <t>KLASA: 340-01/21-01/5 URBROJ: 2196/01-02-21-7</t>
  </si>
  <si>
    <t>Aneks Ugovora-produljen rok izvršenja do 15.07.2021.g.</t>
  </si>
  <si>
    <t>JeN-3/21-107</t>
  </si>
  <si>
    <t>Upravljanje sustavom gradskih bicikala Grada Vukovara</t>
  </si>
  <si>
    <t>Sustav javnih bicikala d.o.o., Prisavlje 2, 10000 Zagreb, OIB: 97795935846</t>
  </si>
  <si>
    <t>19.04.2021.</t>
  </si>
  <si>
    <t>KLASA: 406-01/21-01/46 URBROJ: 2196/01-02-21-2</t>
  </si>
  <si>
    <t xml:space="preserve">do 01.11.2021. </t>
  </si>
  <si>
    <t>Ured ovlaštene arhitektice Tatjana Ostojić Danilović, mast.inž.arh., Blage Zadre 40/1, Vukovar, OIB: 86487670872</t>
  </si>
  <si>
    <t>KLASA: 361-01/20-01/6 URBROJ: 2196/01-02-21-30</t>
  </si>
  <si>
    <t>JeN-3/21-105</t>
  </si>
  <si>
    <t>Najam razglasa, rasvjete, pozornice i led ekrana "Svi zajedno-Hrvatsko naj"</t>
  </si>
  <si>
    <t>32321200-1</t>
  </si>
  <si>
    <t>JS-57/21</t>
  </si>
  <si>
    <t>do 03.05.2021.</t>
  </si>
  <si>
    <t>JeN-3/21-106</t>
  </si>
  <si>
    <t>Najam Pagoland igraonice na otvorenom za djecu i odrasle "Svi zajedno-Hrvatsko naj"</t>
  </si>
  <si>
    <t>37500000-3</t>
  </si>
  <si>
    <t>Pago com d.o.o., Kamenarska 25a, Zagreb, OIB: 33824126854</t>
  </si>
  <si>
    <t>JS-69/21</t>
  </si>
  <si>
    <t>KLASA: 361-01/15-01/17 URBROJ: 2196/01-02-21-76</t>
  </si>
  <si>
    <t>tijekom  trajanja ugovora o građenju</t>
  </si>
  <si>
    <t>JeN-3/21-91</t>
  </si>
  <si>
    <t>Organizacija 3. vukovarskog maratona</t>
  </si>
  <si>
    <t>Skiper media, obrt za usluge, vl. Krešimir Galić, Petra Krešimira IV br. 4, Slavonski Brod, OIB: 96006361654</t>
  </si>
  <si>
    <t>DM 73/21</t>
  </si>
  <si>
    <t>do 29.05. 2021.</t>
  </si>
  <si>
    <t>Kontrolna ispitivanja materijala i radova pri izgradnji Ekonomske škole Vukovar</t>
  </si>
  <si>
    <t>Ramtech d.o.o., Sachsova 6/Viii, Zagreb, OIB: 81530800732</t>
  </si>
  <si>
    <t>10.05.2021.</t>
  </si>
  <si>
    <t>KLASA: 406-01/21-01/49 URBROJ: 2196/01-02-21-7</t>
  </si>
  <si>
    <t>tijekom izvođenja radova</t>
  </si>
  <si>
    <t>26.05.2021.</t>
  </si>
  <si>
    <t>KLASA: 406-01/20-01/26, URBROJ: 2196/01-02-21-222</t>
  </si>
  <si>
    <t>VV-20-05</t>
  </si>
  <si>
    <t>2021/S 0F3-0021284</t>
  </si>
  <si>
    <t>Izvođenje radova na izgradnji Ekonomske škole Vukovar</t>
  </si>
  <si>
    <t>45214220-8</t>
  </si>
  <si>
    <t>Presoflex gradnja d.o.o., Industrijska 30, 34000 Požega, OIB: 66952197279</t>
  </si>
  <si>
    <t>26 mjeseci</t>
  </si>
  <si>
    <t>Izrada projektne dokumentacije za izvanredno održavanje građevine-cestovnog mosta na k.č. br. 7152/1, 7075/24 i 2174 k.o. Vukovar</t>
  </si>
  <si>
    <t>31.05.2021.</t>
  </si>
  <si>
    <t>KLASA: 406-01/21-01/62, URBROJ: 2196/01-02-21-5</t>
  </si>
  <si>
    <t>120 kalendarskih dana</t>
  </si>
  <si>
    <t>KLASA: 402-01/19-01/15, URBROJ: 2196/01-02-21-59</t>
  </si>
  <si>
    <t>u roku od 15  dana po pozivu naručitelja</t>
  </si>
  <si>
    <t>KLASA: 406-01/20-01/20, URBROJ: 2196/01-02-21-50</t>
  </si>
  <si>
    <t>KLASA: 360-01/21-01/6 URBROJ: 2196/01-02-21-3</t>
  </si>
  <si>
    <t>KLASA: 402-01/19-01/15, URBROJ: 2196/01-02-21-58</t>
  </si>
  <si>
    <t>JeN-7/21-98</t>
  </si>
  <si>
    <t>D.K.B. d.o.o., Zrmanjska 69, Vukovar, OIB: 85428611160</t>
  </si>
  <si>
    <t>10.06.2021.</t>
  </si>
  <si>
    <t>KLASA: 361-01/21-01/9, URBROJ: 2196/01-02-21-14</t>
  </si>
  <si>
    <t>KLASA: 361-01/21-01/9, URBROJ: 2196/01-02-21-7</t>
  </si>
  <si>
    <t>KLASA: 406-01/20-01/20, URBROJ: 2196/01-02-21-64</t>
  </si>
  <si>
    <t>MV-21-11</t>
  </si>
  <si>
    <t>Energetska obnova javne zgrade na adresi Eugena Kvaternika 27 u Vukovaru</t>
  </si>
  <si>
    <t>Sanacija pročelja kapele (poklonca) Sv. Marije u Ulici Bana Josipa Jelačića u Vukovaru</t>
  </si>
  <si>
    <t>45262700-8</t>
  </si>
  <si>
    <t>406-01/21-01/63
2196/01-02-21-5</t>
  </si>
  <si>
    <t>2021/S 0F2-0016020</t>
  </si>
  <si>
    <t>Grand d.o.o., Ivana Gundulića 106, Županja, OIB: 24116923291</t>
  </si>
  <si>
    <t>24.06.2021.</t>
  </si>
  <si>
    <t>KLASA: 402-07/20-01/6, URBROJ: 2196/01-02-21-7</t>
  </si>
  <si>
    <t>MV-21-32</t>
  </si>
  <si>
    <t>2021/S 0F2-0016098</t>
  </si>
  <si>
    <t>Izgradnja nadstrešnice na boćalištu ŠRC Lijeva bara</t>
  </si>
  <si>
    <t>45212221-1</t>
  </si>
  <si>
    <t>Vodotoranj d.o.o., Kardinala A. Stepinca 7, Vukovar, OIB: 06125064649</t>
  </si>
  <si>
    <t>Inox molding d.o.o., Martina Divalta 320, Osijek, OIB: 15332656371</t>
  </si>
  <si>
    <t>29.06.2021.</t>
  </si>
  <si>
    <t>KLASA: 360-01/15-01/18, URBROJ: 2196/01-02-21-51</t>
  </si>
  <si>
    <t>MV-21-33</t>
  </si>
  <si>
    <t>Opremanje košarkaške dvorane</t>
  </si>
  <si>
    <t>2021/S 0F2-0013383</t>
  </si>
  <si>
    <t>09.07.2021.</t>
  </si>
  <si>
    <t>KLASA: 620-01/20-01/4 URBORJ: 2196/01-02-21-12</t>
  </si>
  <si>
    <t>JeN-7/21-101</t>
  </si>
  <si>
    <t>Usluga stručnog nadzora sa koordinatama zaštite na radu s pojačanim održavanjem nerazvrstanih cesta na području grada Vukovara ulica Vukovarskih vitezova i Mala</t>
  </si>
  <si>
    <t>Spot Net Inženjering d.o.o., OIB: 51831093168</t>
  </si>
  <si>
    <t>KLASA: 363-01/21-01/27 URBROJ: 2196/01-02-21-10</t>
  </si>
  <si>
    <t>MV-21-1</t>
  </si>
  <si>
    <t>Pružanje poštanskih usluga</t>
  </si>
  <si>
    <t>64110000-5</t>
  </si>
  <si>
    <t>19.07.2021.</t>
  </si>
  <si>
    <t>KLASA: 031-06/21-01/3 URBROJ: 2196/01-02-21-3</t>
  </si>
  <si>
    <t>2021/S F21-0021877</t>
  </si>
  <si>
    <t>MV-21-34</t>
  </si>
  <si>
    <t>Izvođenje radova na pojačanom održavanju nerazvrstanih cesta Ulica Mala i Vukovarskih vitezova u Vukovaru</t>
  </si>
  <si>
    <t>2021/S 0F2-0018710</t>
  </si>
  <si>
    <t>Osijek Koteks d.d., OIB: 44610694500</t>
  </si>
  <si>
    <t>KLASA: 363-01/21-01/27 URBROJ: 2196/01-02-21-13</t>
  </si>
  <si>
    <t>JeN-3/21-19</t>
  </si>
  <si>
    <t>Nabava bilježnica za učenike osnovnih škola grada Vukovara za 2021./2022.</t>
  </si>
  <si>
    <t>27.7.2021.</t>
  </si>
  <si>
    <t>KLASA: 602-01/21-01/6 URBROJ: 2196/01-02-21-14</t>
  </si>
  <si>
    <t>JeN-3/21-20</t>
  </si>
  <si>
    <t>Nabava i isporuka cvički</t>
  </si>
  <si>
    <t>Borovo d.d., OIB: 73002202488</t>
  </si>
  <si>
    <t>27.07.2021.</t>
  </si>
  <si>
    <t>KLASA: 602-01/21-01/7 URBROJ: 2196/01-02-21-15</t>
  </si>
  <si>
    <t>15.10.2021.</t>
  </si>
  <si>
    <t>JeN-3/21-100</t>
  </si>
  <si>
    <t>Nabava i isporuka tenisica</t>
  </si>
  <si>
    <t>KLASA: 602-01/21-01/8 URBROJ: 2196/01-02-21-12</t>
  </si>
  <si>
    <t>JeN-5/21-108</t>
  </si>
  <si>
    <t>Izrada strategije razvoja gospodarstva grada Vukovara</t>
  </si>
  <si>
    <t>73000000-2</t>
  </si>
  <si>
    <t>Institut za razvoj i međunarodne odnose, OIB: 31120185175</t>
  </si>
  <si>
    <t>26.08.2021.</t>
  </si>
  <si>
    <t>KLASA: 300-01/21-01/1 URBROJ: 2196/01-02-21-3</t>
  </si>
  <si>
    <t>od 15.10.2021 do 30.04.2022.</t>
  </si>
  <si>
    <t>JeN-2/21-16</t>
  </si>
  <si>
    <t>09135100-5</t>
  </si>
  <si>
    <t>1.09.2021.</t>
  </si>
  <si>
    <t>INA-UG-DMS-1083978 (UG-50457193-00683/21)</t>
  </si>
  <si>
    <t>JeN-2/21-14</t>
  </si>
  <si>
    <t>Vršenje usluga vođenja i upravljanja kotlovnicama u vlasništvu grada Vukovara</t>
  </si>
  <si>
    <t>Tehnostan d.o.o., Dr. Franje Tuđmana 23, Vukovar, OIB: 91347134540</t>
  </si>
  <si>
    <t>27.09.2021.</t>
  </si>
  <si>
    <t>KLASA: 406-01/21-01/74 URBROJ: 2196/01-02-21-3</t>
  </si>
  <si>
    <t>JeN-3/21-86</t>
  </si>
  <si>
    <t>Usluga izrade idejnog rješenja i projektne dokumentacije za prostorno uređenje vukovarske Male Ade</t>
  </si>
  <si>
    <t>KLASA: 350-01/21-01/9 URBROJ: 2196/01-02-21-4</t>
  </si>
  <si>
    <t>MV-21-27</t>
  </si>
  <si>
    <t>Pranagal d.o.o., Kneza Trpmira 8, Osijek, OIB: 43130600871</t>
  </si>
  <si>
    <t>KLASA: 360-01/20-01/12 URBROJ: 2196/01-02-21-83</t>
  </si>
  <si>
    <t>Vododvod-Montaža d.o.o., Poljski put 1, Osijek, OIB: 06137568928</t>
  </si>
  <si>
    <t>KLASA: 360-01/20-01/12 URBROJ: 2196/01-02-21-84</t>
  </si>
  <si>
    <t>Izvođenje radova na modernizaciji elektrotehničkih i strojarskih sustava sportske dvorane Borovo naselje, Grupa 1: Radovi na modernizaciji sustava rasvjete</t>
  </si>
  <si>
    <t>Izvođenje radova na modernizaciji elektrotehničkih i strojarskih sustava sportske dvorane Borovo naselje, Grupa 2: Radovi na modernizaciji strojaraskih sustava i instalacija</t>
  </si>
  <si>
    <t>JeN-1/21-8</t>
  </si>
  <si>
    <t xml:space="preserve">Usluga najma i održavanja ispisnog sustava </t>
  </si>
  <si>
    <t>Skripta d.o.o., Ulica Jablanova 43, Osijek, OIB: 73175348971</t>
  </si>
  <si>
    <t>02.11.2021.</t>
  </si>
  <si>
    <t>KLASA: 030-06/21-01/1 URBROJ: 2196/01-02-21-3</t>
  </si>
  <si>
    <t>MV-21-40</t>
  </si>
  <si>
    <t>Nabava komunalne opreme, Grupa 3: Polupodzemni kontejneri za priklupljanje biootpada</t>
  </si>
  <si>
    <t>S.T.P. d.o.o., Lučki odvojak 1, Lučko, OIB: 41817103783</t>
  </si>
  <si>
    <t>03.11.2021.</t>
  </si>
  <si>
    <t>KLASA: 402-07/21-01/5 URBROJ: 2196/01-02-21-12</t>
  </si>
  <si>
    <t>Nabava komunalne opreme, Grupa 2: Komposteri za  biootpada</t>
  </si>
  <si>
    <t>39234000-1</t>
  </si>
  <si>
    <t>44613800-8</t>
  </si>
  <si>
    <t>04.11.2021.</t>
  </si>
  <si>
    <t>KLASA: 402-07/21-01/5 URBROJ: 2196/01-02-21-11</t>
  </si>
  <si>
    <t>44613700-7</t>
  </si>
  <si>
    <t>Nabava komunalne opreme, Grupa 1: Spremnici za odvojeno prikupljanje otpada</t>
  </si>
  <si>
    <t>KLASA: 402-07/21-01/5 URBROJ: 2196/01-02-21-10</t>
  </si>
  <si>
    <t>MV-21-41</t>
  </si>
  <si>
    <t>Nabava i isporuka ekstra lakog loživog ulja (EURO LU EL) za grijanje osnovnih škola kojima je osnivač grad Vukovar, Grupa 4: OŠ Blage Zadre</t>
  </si>
  <si>
    <t>09135000-4</t>
  </si>
  <si>
    <t>10.11.2021.</t>
  </si>
  <si>
    <t>KLASA: 602-01/21-01/12 URBROJ: 2196/01-02-21-9</t>
  </si>
  <si>
    <t>Nabava i isporuka ekstra lakog loživog ulja (EURO LU EL) za grijanje osnovnih škola kojima je osnivač grad Vukovar, Grupa 3: OŠ Antuna Bauera</t>
  </si>
  <si>
    <t>KLASA: 602-01/21-01/12 URBROJ: 2196/01-02-21-8</t>
  </si>
  <si>
    <t>Nabava i isporuka ekstra lakog loživog ulja (EURO LU EL) za grijanje osnovnih škola kojima je osnivač grad Vukovar, Grupa 2: OŠ Josipa Matoša</t>
  </si>
  <si>
    <t>KLASA: 602-01/21-01/12 URBROJ: 2196/01-02-21-7</t>
  </si>
  <si>
    <t>Nabava i isporuka ekstra lakog loživog ulja (EURO LU EL) za grijanje osnovnih škola kojima je osnivač grad Vukovar, Grupa 1: OŠ Dragutina Tadijanovića</t>
  </si>
  <si>
    <t>KLASA: 602-01/21-01/12 URBROJ: 2196/01-02-21-6</t>
  </si>
  <si>
    <t>MV-21-12</t>
  </si>
  <si>
    <t>Održavanje javne rasvjete na području grada Vukovara</t>
  </si>
  <si>
    <t>45316100-6</t>
  </si>
  <si>
    <t>24.11.2021.</t>
  </si>
  <si>
    <t>KLASA: 363-01/21-01/42 URBROJ: 2196/01-02-21-3</t>
  </si>
  <si>
    <t>JeN-7/21-127</t>
  </si>
  <si>
    <t>Izrada pripremne dokumentacije za otvoreni poziv na dostavu projektnih prijedloga "Izrada tehničke dokumentacije za korištenje geotermalne energije"</t>
  </si>
  <si>
    <t>71318000-0</t>
  </si>
  <si>
    <t>Calida Aqua d.o.o., Žerjavinečka 6, Soblinec, Sesvete, OIB: 28599268076</t>
  </si>
  <si>
    <t>25.11.2021.</t>
  </si>
  <si>
    <t>KLASA: 402-07/21-01/10 URBROJ: 2196/01-02-21-09</t>
  </si>
  <si>
    <t>MV-21-38</t>
  </si>
  <si>
    <t>Usluga izrade geoinformacijskog sustava grada Vukovara</t>
  </si>
  <si>
    <t>72211000-7</t>
  </si>
  <si>
    <t>Promet i prostor d.o.o., Dubovačka 38, Zagreb, OIB: 70482234704</t>
  </si>
  <si>
    <t>29.11.2021.</t>
  </si>
  <si>
    <t>KLASA: 402-07/21-01/10 URBROJ: 2196/01-02-21-10</t>
  </si>
  <si>
    <t>JeN-6/21-121</t>
  </si>
  <si>
    <t>Izgradnja priključka na elektromagnetsku mrežu Adrenalinskog parka</t>
  </si>
  <si>
    <t>45310000-3</t>
  </si>
  <si>
    <t>30.04.2022.</t>
  </si>
  <si>
    <t>JeN-2/21-15</t>
  </si>
  <si>
    <t>Pelet za grijanje</t>
  </si>
  <si>
    <t>Uklanjanje objekta u vlasništvu Grada Vukovara</t>
  </si>
  <si>
    <t>45111100-9</t>
  </si>
  <si>
    <t>EKO-VUKI d.o.o., OIB: 84044101339</t>
  </si>
  <si>
    <t>do 02.12.2021.</t>
  </si>
  <si>
    <t>02.12.2021.</t>
  </si>
  <si>
    <t>JeN-1/21-133</t>
  </si>
  <si>
    <t xml:space="preserve">Betonica d.o.o. za usluge, Parobrodarska 44, Vukovar, OIB: 14026813657 </t>
  </si>
  <si>
    <t>03.12.2021.</t>
  </si>
  <si>
    <t>KLASA: 406-01/21-01/91 URBROJ: 2196/01-02-21-5</t>
  </si>
  <si>
    <t>JeN-8/21-60</t>
  </si>
  <si>
    <t>44192100-3</t>
  </si>
  <si>
    <t>Obrt za proizvodnju tendi, zavjesa i cerada '' Sonec'', 12. redarstvenika 45, Vukovar OIB: 83363599451</t>
  </si>
  <si>
    <t>13.10.2021.</t>
  </si>
  <si>
    <t>JeN-7/21-88</t>
  </si>
  <si>
    <t>Sanacija boćališta u ulici Dragutina Renarića u Vukovar</t>
  </si>
  <si>
    <t>KLASA: 360-01/21-01/7 URBROJ: 2196/01-02-21-3</t>
  </si>
  <si>
    <t>KLASA:406-01/21-01/73 URBROJ: 2196/01-02-21-5</t>
  </si>
  <si>
    <t>KLASA: 360-01/21-01/12 URBROJ: 2196/01-02-21-7</t>
  </si>
  <si>
    <t>JeN-2/21-117</t>
  </si>
  <si>
    <t>Pevex d.d., Savska cesta 84, Sesvete OIB: 73660371074</t>
  </si>
  <si>
    <t>JeN-3/21-103</t>
  </si>
  <si>
    <t>Stručni nadzor na izgradnji nadstrešnice na boćalištu ŠRC Lijeva bara</t>
  </si>
  <si>
    <t>1.07.2021.</t>
  </si>
  <si>
    <t>Sukladno Ugovoru o izvođenju radova (Dodatak br.1 rok je produžen do 31.01.2022.)</t>
  </si>
  <si>
    <t>JeN-7/21-113</t>
  </si>
  <si>
    <t>Izrada projektne dokumentacije za sanaciju zgrade javne namjene-Dom  kulture Sotin</t>
  </si>
  <si>
    <t>BP Consulting d.o.o., OIB: 81573202109</t>
  </si>
  <si>
    <t>06.09.2021.</t>
  </si>
  <si>
    <t>JeN-7/21-53</t>
  </si>
  <si>
    <t>Energtski pregled javne rasvjete</t>
  </si>
  <si>
    <t>Nova-Lux d.o.o., OIB: 21517658354</t>
  </si>
  <si>
    <t>21.09.2021.</t>
  </si>
  <si>
    <t>JeN-7/21-119</t>
  </si>
  <si>
    <t>Postavljanje video nadzora na V skulpture faza II</t>
  </si>
  <si>
    <t>30.09.2021.</t>
  </si>
  <si>
    <t>JeN-7/21-123</t>
  </si>
  <si>
    <t>Izrada plana uklanjanja otpada odbačenog u okoliš</t>
  </si>
  <si>
    <t>IPZ Uniprojekt Terra, OIB: 55474899192</t>
  </si>
  <si>
    <t>5.10.2021.</t>
  </si>
  <si>
    <t>JeN-7/21-126</t>
  </si>
  <si>
    <t>Izrada projektne dokumentacije za izgradnju dječjeg igrališta sa BMX parkom na k.č. br. 1705/16 k.o. Vukovar</t>
  </si>
  <si>
    <t>30.11.2021.</t>
  </si>
  <si>
    <t>100 kalendarskih dana</t>
  </si>
  <si>
    <t>JeN-7/21--131</t>
  </si>
  <si>
    <t>Izrada elaborata o gospodarenju otpadom na području Grada Vukovara</t>
  </si>
  <si>
    <t>JeN-7/21-47</t>
  </si>
  <si>
    <t>Jednostavna nabava blagdanske rasvjete</t>
  </si>
  <si>
    <t>Vista Team d.o.o., Marsovo polje 12, Pula, OIB: 52458271204</t>
  </si>
  <si>
    <t>6.12.2021.</t>
  </si>
  <si>
    <t>71314200-4</t>
  </si>
  <si>
    <t>71322000-1</t>
  </si>
  <si>
    <t>90720000-0</t>
  </si>
  <si>
    <t>KLASA: 406-01/21-01/77 URBROJ: 2196/01-6-21-4</t>
  </si>
  <si>
    <t>Ugovor raskinut</t>
  </si>
  <si>
    <t>Dodatak ugovora rok produljen do 1.4.2021. Dodatak ugovora rok produljen do 31.12.2021.</t>
  </si>
  <si>
    <t>Dodatak ugovora rok za izvođenje radova produljen do 1.12.2021.</t>
  </si>
  <si>
    <t>KLASA: 363-01/21-01/37 URBROJ: 2196/01-02-21-7</t>
  </si>
  <si>
    <t>KLASA: 360-01/21-01/10 URBROJ: 2196/01-02-21-21</t>
  </si>
  <si>
    <t>KLASA: 363-01/20-01/50 URBROJ: 2196/01-02-21-20</t>
  </si>
  <si>
    <t>Narudžbenica br.280/2021</t>
  </si>
  <si>
    <t>Narudžbenica br.228/2021</t>
  </si>
  <si>
    <t>Narudžbenica br.284/2021</t>
  </si>
  <si>
    <t>Narudžbenica br.DM-117/21</t>
  </si>
  <si>
    <t>KLASA: 361-01/21-01/13 URBROJ: 2196/01-02-21-7</t>
  </si>
  <si>
    <t>MV-21-37</t>
  </si>
  <si>
    <t>Slavonija bus d.o.o., Novi Grad 26a, 35221Velika Kopanica, OIB: 84931084664</t>
  </si>
  <si>
    <t>2021/S 0F2-0021904</t>
  </si>
  <si>
    <t>KLASA: 340-05/21-01/1 URBROJ: 2196/01-02-21-3</t>
  </si>
  <si>
    <t>do 31.08.2022.</t>
  </si>
  <si>
    <t>321.983.10</t>
  </si>
  <si>
    <t>Prijevoz učenika za školsku 2021./2022. godinu</t>
  </si>
  <si>
    <t>Dodatak ugovora rok produžen do 15.09.2021.</t>
  </si>
  <si>
    <t>49.875.00</t>
  </si>
  <si>
    <t>Ugovor istekao 03.10.2021. i nije izvršen.Naplata jamstva za uredno ispunjenje ugovora.</t>
  </si>
  <si>
    <t>Aneksom ugovoren višerad -povećanje zemljanog iskopa zbog lošeg tla</t>
  </si>
  <si>
    <t>Dodatak ugovora rok produžen do 30.08.2021. i ugovoren vantroškovnički rad zbog na sanaciji ogradnog zida prije ličenja</t>
  </si>
  <si>
    <t xml:space="preserve">45212200-8 45315100-9 </t>
  </si>
  <si>
    <t xml:space="preserve">45212200-8 45351000-2 </t>
  </si>
  <si>
    <t>2021/S 0F2-0037819</t>
  </si>
  <si>
    <t>2021/S 0F2-0033200</t>
  </si>
  <si>
    <t>2021/S 0F2-0034237</t>
  </si>
  <si>
    <t>2021/S 0F2-0028487</t>
  </si>
  <si>
    <t>2021/S 0F2-0032831</t>
  </si>
  <si>
    <t>Narudžbenica br.54/21</t>
  </si>
  <si>
    <t>Sukladno čl. 320.st.1. ZJN 2016 dodatkom ugovora ugovoren višerad od 3,92% u odnosu na osnovni ugovor</t>
  </si>
  <si>
    <t>Dodatne usluge sukladno okvirnim količinama iz ugovora.</t>
  </si>
  <si>
    <t>JeN-7/21-128</t>
  </si>
  <si>
    <t>Usluga prijevoza rabljenog kamenog agregata III kategorije s projekta elektrifikacije pruge Vinkovci-Vukovar</t>
  </si>
  <si>
    <t>Vulkanizer Zdeno d.o.o., Alojzija Stepinca 137, Vinkovci, OIB: 45720904552</t>
  </si>
  <si>
    <t>20.12.2021.</t>
  </si>
  <si>
    <t>KLASA: 340-05/21-01/95 URBROJ: 2196/01-02-21-4</t>
  </si>
  <si>
    <t>JeN-8/21-137</t>
  </si>
  <si>
    <t>Domjenak sa vukovarskim gospodarstvenicima</t>
  </si>
  <si>
    <t>55300000-3</t>
  </si>
  <si>
    <t>Royal Vukovar j.d.o.o., Vijeća Europe 143, Vukovar, OIB: 30225269884</t>
  </si>
  <si>
    <t>21.12.2021.</t>
  </si>
  <si>
    <t>Narudžbenica br. 1861/21</t>
  </si>
  <si>
    <t>22.12.2021.</t>
  </si>
  <si>
    <t>Fakultet strojarstva i brodogradnje, Ivana Lučića 5, Zagreb, OIB: 22910368449</t>
  </si>
  <si>
    <t>Orking d.o.o., Kalnička 12, Osijek,OIB: 94321000294</t>
  </si>
  <si>
    <t>EKO-VUZA, Lijeva bara 60, Vukovar, OIB: 42159537590</t>
  </si>
  <si>
    <t>Vukovar security d.o.o., OIB: 34380489130</t>
  </si>
  <si>
    <t>Trames d.o.o., Šipčine 2, 20000 Dubrovnik, OIB: 80480322314</t>
  </si>
  <si>
    <t>Grafički obrt "Borovo graf", vl.Branislav Hegeduš, OIB: 66485761923</t>
  </si>
  <si>
    <t>Cestorad d.d, Duga 23, 32100 Vinkovci, OIB: 75943472386</t>
  </si>
  <si>
    <t>Petarda d.o.o., D.Cesarića 9, 10090 Zagreb, OIB: 59113853010</t>
  </si>
  <si>
    <t>Planum-građenje d.o.o., Priljevo 42B, Vukovar, OIB: 45939063863</t>
  </si>
  <si>
    <t>Gradeko d.o.o., Prilaz baruna Filipovića 15 A, Zagreb, OIB: 92045122711</t>
  </si>
  <si>
    <t>Specijalizirana veterinarska ambulanta i veterinarski - higijeničarski servis "Tip-Tip" , OIB:10318639910</t>
  </si>
  <si>
    <t>Agram Life osiguranje d.d., Zagreb, OIB: 18742666873</t>
  </si>
  <si>
    <t>HP-Hrvatska pošta d.d., OIB:87311810356</t>
  </si>
  <si>
    <t>Eko Vukovarska zadruga za usluge (EKO -VUZA), Lijeva bara 60, Vukovar, OIB: 42159537590</t>
  </si>
  <si>
    <t xml:space="preserve">Održavanje programske opreme za računovodstvo </t>
  </si>
  <si>
    <t>Prolog d.o.o.,Dragutina Žanića Karle 19s, Vinkovci, OIB: 40342967660</t>
  </si>
  <si>
    <t>KLASA: 406-01/21-01/92 URBROJ:2196/01-02-21-6</t>
  </si>
  <si>
    <t>JeN-5/21-26</t>
  </si>
  <si>
    <t>JeN-7/21-59</t>
  </si>
  <si>
    <t>JeN-7/22-35</t>
  </si>
  <si>
    <t>Usluga sanacije divljih deponija na području grada Vukovara u 2022.</t>
  </si>
  <si>
    <t>12.01.2022.</t>
  </si>
  <si>
    <t>JeN-1/22-1</t>
  </si>
  <si>
    <t>17.01.2022.</t>
  </si>
  <si>
    <t>MV-21-35</t>
  </si>
  <si>
    <t>Izgradnja građevina u okviru projekta Adica za Grupu 3 - Izgradnja adrenalinskog parka</t>
  </si>
  <si>
    <t>45212120-3</t>
  </si>
  <si>
    <t>2021/S 0F2-0032831 2021/S F14-0035628</t>
  </si>
  <si>
    <t>25.01.2022.</t>
  </si>
  <si>
    <t>14 mjeseci</t>
  </si>
  <si>
    <t xml:space="preserve">Izgradnja građevina u okviru projekta Adica za Grupu 2 - Izgradnja šetnice uz rijeku Vuku </t>
  </si>
  <si>
    <t>45246500-8</t>
  </si>
  <si>
    <t>JeN-6/21-136</t>
  </si>
  <si>
    <t>Izgradnja šetnice uz rijeku Vuku - stručni nadzor</t>
  </si>
  <si>
    <t>Profing d.o.o., Gospodarska zona 15, 32000 Vukovar, OIB: 70161022890</t>
  </si>
  <si>
    <t>28.01.2022.</t>
  </si>
  <si>
    <t>Tijekom trajanja ugovora o građenju</t>
  </si>
  <si>
    <t>JeN-6/22-46</t>
  </si>
  <si>
    <t>Izgradnja adrenalinskog parka - stručni nadzor</t>
  </si>
  <si>
    <t>JeN-7/21-122</t>
  </si>
  <si>
    <t>31.01.2022.</t>
  </si>
  <si>
    <t>JeN-7/21-130</t>
  </si>
  <si>
    <t>Radovi na uklanjanu otpada odbačenog u okoliš</t>
  </si>
  <si>
    <t>Izrada radnih podloga za izradu Akcijskog plana održivog energetskog razvoja i prilagodbe klimatskim projenama (SECAP)</t>
  </si>
  <si>
    <t>90721000-7</t>
  </si>
  <si>
    <t>Sensum d.o.o., Kvaternikova 21, 51000 Rijeka</t>
  </si>
  <si>
    <t>1.02.2022.</t>
  </si>
  <si>
    <t>JeN-7/22-34</t>
  </si>
  <si>
    <t>04.02.2022.</t>
  </si>
  <si>
    <t>Do 31.12.2022.</t>
  </si>
  <si>
    <t>JeN-7/22-48</t>
  </si>
  <si>
    <t>Usluga održavanja spomen obilježja na području grada Vukovara u 2022. godini</t>
  </si>
  <si>
    <t>8.02.2022.</t>
  </si>
  <si>
    <t>JeN-7/22-47</t>
  </si>
  <si>
    <t>JeN-7/22-64</t>
  </si>
  <si>
    <t>Usluga stručnog nadzora i usluga koordinatora zaštite na radu za dovršetak radova na rekonstrukciji zgrade Radničkog doma u Borovu naselju</t>
  </si>
  <si>
    <t>16.02.2022.</t>
  </si>
  <si>
    <t>JeN-7/22-65</t>
  </si>
  <si>
    <t xml:space="preserve">Usluga stručnog nadzora za dovršetak radova na izgradnji stepenica u ulici Stjepana Radića </t>
  </si>
  <si>
    <t>Statera d.o.o., Josipa Jurja Strossmayera 341, Osijek, OIB: 34209604397</t>
  </si>
  <si>
    <t>MV-22-2</t>
  </si>
  <si>
    <t>Dezinsekcija komaraca na području grada Vukovara u 2022.</t>
  </si>
  <si>
    <t>90670000-4</t>
  </si>
  <si>
    <t>24.02.2022.</t>
  </si>
  <si>
    <t>do 31.10.2022.</t>
  </si>
  <si>
    <t>šILD d.o.o., Lokvanjski sokak 4/A2, 32000 Vukovar
OIB:18659295015       BIPUS d.o.o., Istarska 1, 31000 Osijek, OIB: 39240409500</t>
  </si>
  <si>
    <t>JeN-4/22-25</t>
  </si>
  <si>
    <t>28.02.2022.</t>
  </si>
  <si>
    <t>do 30.11.2022.</t>
  </si>
  <si>
    <t>JeN-6/22-44</t>
  </si>
  <si>
    <t>Izrada 3D natpisa Vukovar</t>
  </si>
  <si>
    <t>Pro-Team d.o.o., Sajmište 13, Vukovar, OIB: 22959171046</t>
  </si>
  <si>
    <t>4.03.2022.</t>
  </si>
  <si>
    <t>MV-22-10</t>
  </si>
  <si>
    <t>Skupljanje i zbrinjavanje napuštenih ili izgubljenih pasa</t>
  </si>
  <si>
    <t>Tip-Tip Vk d.o.o., Josipa Lovretića 10, Vinkovci, OIB: 92691103454</t>
  </si>
  <si>
    <t>09.03.2022.</t>
  </si>
  <si>
    <t>JeN-6/22-43</t>
  </si>
  <si>
    <t>Nabava usluge izrade strategije razvoja urbanog područja Vukovar za financijsko razdoblje 2021.-2027.</t>
  </si>
  <si>
    <t>11.03.2022.</t>
  </si>
  <si>
    <t>Apsolon strategija d.o.o., Jurišićeva 3, 10000 Zagreb, OIB: 32226836158</t>
  </si>
  <si>
    <t>MV-21-36</t>
  </si>
  <si>
    <t>Modernizacija i poboljšanje energetske učinkovitosti javne rasvjete grada Vukovara- 1.faza</t>
  </si>
  <si>
    <t>Parangal d.o.o., Kneza Trpimira 8, 31000 Osijek, OIB: 43130600871</t>
  </si>
  <si>
    <t>06.04.2022.</t>
  </si>
  <si>
    <t>JeN-7/22-75</t>
  </si>
  <si>
    <t xml:space="preserve">Usluga prijevoza i smještaja za trening zaposlenika u svrhu jačanja kapaciteta za provedbu EU projekata </t>
  </si>
  <si>
    <t>63516000-9</t>
  </si>
  <si>
    <t>Panturist d.d., Sv. Leopolda Bogdana Mandića 33, 31000 Osijek, OIB: 33930043548</t>
  </si>
  <si>
    <t>13.04.2022.</t>
  </si>
  <si>
    <t>MV-22-13</t>
  </si>
  <si>
    <t>Nabava računalnih poslužitelja s licencama i implementacijom</t>
  </si>
  <si>
    <t>2021/S 0F2-0023347</t>
  </si>
  <si>
    <t>48822000-6 51611000-8</t>
  </si>
  <si>
    <t xml:space="preserve">2022/S 0F2-0013574 </t>
  </si>
  <si>
    <t>Integra group d.o.o., Ede Murtića 4, Zagreb, OIB: 74242216047</t>
  </si>
  <si>
    <t>24.05.2022.</t>
  </si>
  <si>
    <t>40 mjeseci</t>
  </si>
  <si>
    <t>JeN-6/22-45</t>
  </si>
  <si>
    <t>Nabava i ugradnja LCD panela Vodotoranj</t>
  </si>
  <si>
    <t>11.01.2022.</t>
  </si>
  <si>
    <t>31.03.2022.</t>
  </si>
  <si>
    <t>Sanacija nekretnine u vlasništvu garada Vukovara</t>
  </si>
  <si>
    <t>Klinovski d.o.o. za proizvodnju i graditeljstvo, Stjepana Radića 78, OIB: 28976406752</t>
  </si>
  <si>
    <t xml:space="preserve">u roku 45 dana </t>
  </si>
  <si>
    <t>JeN-2/21-17</t>
  </si>
  <si>
    <t>JeN-2/22-83</t>
  </si>
  <si>
    <t xml:space="preserve">II.Izmjena i dopuna Urbanističkog plana uređenja "Šire središte grada" (UPU-1) </t>
  </si>
  <si>
    <t>71243000-3</t>
  </si>
  <si>
    <t>Zavod za prostorno planiranje D.D. Osijek, Vijenac Paje Kolarića 5A, Osijek, OIB: 78499807369</t>
  </si>
  <si>
    <t>03.06.2022.</t>
  </si>
  <si>
    <t>JeN-2/22-69</t>
  </si>
  <si>
    <t xml:space="preserve">Dobava i ugradnja dotrajalih dijelova kotlovnice u podstanici na adresi Dr. Franje Tuđmana 1, Vukovar  </t>
  </si>
  <si>
    <t>44600000-6</t>
  </si>
  <si>
    <t xml:space="preserve">Trgovački obrt Termo, Stjepana Radića 6, 32000 Vukovar, OIB: 06605791970 </t>
  </si>
  <si>
    <t>17.02.2022.</t>
  </si>
  <si>
    <t>KLASA: 360-01/21-01/13 URBROJ: 2196-1-02-22-19</t>
  </si>
  <si>
    <t>25.02.2022.</t>
  </si>
  <si>
    <t>JeN-3/20-136</t>
  </si>
  <si>
    <t>Projekt Pokloni mi osmjeh II-nabava usluge informiranja-promidžba i vidljivost</t>
  </si>
  <si>
    <t>VuPrint d.o.o., Trg Republike Hrvatske 2, 32000 Vukovar</t>
  </si>
  <si>
    <t>25.11.2020.</t>
  </si>
  <si>
    <t>JeN-3/21-95</t>
  </si>
  <si>
    <t>VukovarART galerija murala</t>
  </si>
  <si>
    <t>KLASA: 334-01/19-01/3 URBROJ: 2196/01-02-21-49</t>
  </si>
  <si>
    <t>JeN-3/22-79</t>
  </si>
  <si>
    <t>Rušenje građevinskih objekata u ulici Vukina kbr. 3 i 5</t>
  </si>
  <si>
    <t>45110000-1</t>
  </si>
  <si>
    <t>04.05.2022.</t>
  </si>
  <si>
    <t>KLASA: 360-05/22-01/7 URBROJ: 2196-1-02-22-9</t>
  </si>
  <si>
    <t>JeN-3/22-73</t>
  </si>
  <si>
    <t>Organizacija sportske manifestacije "Hrvatski PRO 3X3 TOUR 2022."</t>
  </si>
  <si>
    <t>Obrt Obnova, vl.Ante Hrgović, Bana Josipa Jelačića 145, 32000 Vukovar, OIB: 11049133720</t>
  </si>
  <si>
    <t>09.02.2022.</t>
  </si>
  <si>
    <t>KLASA: 620-01/22-01/2 URBROJ: 2196-1-02-22-4</t>
  </si>
  <si>
    <t>10-12-6.2022.</t>
  </si>
  <si>
    <t>"Vukovar basket"- Udruga za promicanje ulične košarke Lijeva bara 36, 32000 Vukovar, OIB: 65143719407</t>
  </si>
  <si>
    <t>13.05.2022.</t>
  </si>
  <si>
    <t>Narudžbenica br.SG-18/2022</t>
  </si>
  <si>
    <t>Organizacija 4.vukovarskog maratona I i II faza</t>
  </si>
  <si>
    <t>HWR j.d.o.o., Braće Šimunić 22, 32249 Tovarnik  OIB: 55448683533</t>
  </si>
  <si>
    <t>Narudžbenica br.TS.4/22</t>
  </si>
  <si>
    <t>KLASA: 350-02/22-01/3 URBROJ: 2196-1-02-22-19</t>
  </si>
  <si>
    <t>Narudžbenica br. 2196-1-2-21-95</t>
  </si>
  <si>
    <t>JeN-2/22-68</t>
  </si>
  <si>
    <t>Izrada projektno-tehničke dokumentacije za izgradnju dječjeg igrališta u Vukovaru na k.č. br. 1731 k.o. Vukovar</t>
  </si>
  <si>
    <t>Ekološki centar d.o.o., Parobrodarska 5, 32000 Vukovar, OIB: 20682358696</t>
  </si>
  <si>
    <t>5 dana</t>
  </si>
  <si>
    <t>Narudžbenica br.1</t>
  </si>
  <si>
    <t>09.06.2022.</t>
  </si>
  <si>
    <t>Ugovor za dobrovoljno zdravstveno osiguranje broj :24705818</t>
  </si>
  <si>
    <t>KLASA: 361-01/22-01/2 URBROJ: 2196-1-02-22-1</t>
  </si>
  <si>
    <t>KLASA: 363-01/21-01/51 URBROJ: 2196-1-02-22-4</t>
  </si>
  <si>
    <t>KLASA: 361-01/22-01/3 URBROJ: 2196-1-02-22-1</t>
  </si>
  <si>
    <t>KLASA: 361-01/21-01/17 URBROJ: 2196-1-02-22-3</t>
  </si>
  <si>
    <t>KLASA: 361-01/22-01/1 URBROJ: 2196-1-02-22-3</t>
  </si>
  <si>
    <t>KLASA: 402-07/21-01/4 URBROJ: 2196-1-02-22-16</t>
  </si>
  <si>
    <t>KLASA: 402-07/21-01/7 URBROJ: 2196-1-02-22-21</t>
  </si>
  <si>
    <t>KLASA: 363-01/21-01/49 URBROJ: 2196-1-02-22-4</t>
  </si>
  <si>
    <t>KLASA: 363-01/22-01/9 URBROJ: 2196-1-02-22-5</t>
  </si>
  <si>
    <t>KLASA: 363-01/22-01/8 URBROJ: 2196-1-02-22-5</t>
  </si>
  <si>
    <t>KLASA: 360-01/19-01/25 URBROJ: 2196-1-02-22-81</t>
  </si>
  <si>
    <t>KLASA: 406-01/20-01/20 URBROJ: 2196-1-02-22-186</t>
  </si>
  <si>
    <t>KLASA: 543-05/22-01/1 URBROJ: 2196-1-02-22-12</t>
  </si>
  <si>
    <t>JeN-8/22-66</t>
  </si>
  <si>
    <t>Uspostava sustava upravljanja antikorupcijom</t>
  </si>
  <si>
    <t>Info Bonus d.o.o., Lanište 12C, Zagreb, OIB: 66647717454</t>
  </si>
  <si>
    <t>KLASA: 543-05/22-01/1 URBROJ: 2196-1-02-22-13</t>
  </si>
  <si>
    <t>KLASA: 334-01/22-01/2 URBROJ: 2196-1-6-22-5</t>
  </si>
  <si>
    <t>KLASA: 363-01/22-01/10 URBROJ: 2196-1-02-22-3</t>
  </si>
  <si>
    <t>KLASA: 302-02/21-01/3 URBROJ: 2196-1-02-22-53</t>
  </si>
  <si>
    <t>KLASA: 363-01/21-01/25 URBROJ: 2196-1-02-22-6</t>
  </si>
  <si>
    <t>KLASA: 402-07/18-01/11 URBROJ: 2196-1-02-22-296</t>
  </si>
  <si>
    <t>KLASA: 650-01/22-01/1 URBROJ: 2196-1-02-22-5</t>
  </si>
  <si>
    <t>JeN-8/22-50</t>
  </si>
  <si>
    <t>Tiskarske usluge za izradu Biltena Grada Vukovara 2022.</t>
  </si>
  <si>
    <t>22.04.2022.</t>
  </si>
  <si>
    <t>7 dana</t>
  </si>
  <si>
    <t>JeN-8/22-81</t>
  </si>
  <si>
    <t>Svečani domjenak povodom Dana grada Vukovara</t>
  </si>
  <si>
    <t>55520000-1</t>
  </si>
  <si>
    <t>STOP-VUKOVAR d.o.o. za trgovinu i usluge, J.J.Strossmayera 18, Vukovar, OIB: 94593252186</t>
  </si>
  <si>
    <t>JeN-8/22-56</t>
  </si>
  <si>
    <t>Medijska promidžba na portalu</t>
  </si>
  <si>
    <t>14.01.2022.</t>
  </si>
  <si>
    <t>11,5 mjeseci</t>
  </si>
  <si>
    <t>JeN-8/22-78</t>
  </si>
  <si>
    <t>Medijska promidžba - televizijsko emitiranje promo emisija te izrada i emitiranje promo spotova</t>
  </si>
  <si>
    <t>92111200-4</t>
  </si>
  <si>
    <t>VTV d.o.o., OIB: 16169088482</t>
  </si>
  <si>
    <t>JeN-6/22-61</t>
  </si>
  <si>
    <t>Confirmo d.o.o., Antuna Matije Reljkovića 50, Vukovar, OIB: 93617041989</t>
  </si>
  <si>
    <t>22.02.2022.</t>
  </si>
  <si>
    <t>KLASA: 361-01/22-01/1 URBROJ: 2196-1-02-22-8</t>
  </si>
  <si>
    <t>JeN-6/22-62</t>
  </si>
  <si>
    <t>KLASA: 361-01/21-01/17 URBROJ: 2196-1-02-22-8</t>
  </si>
  <si>
    <t>Revizija dokumenta "Grad Vukovar:strateške smjernice razvoja turizma u vremenu od 2016.-2020. godine"</t>
  </si>
  <si>
    <r>
      <rPr>
        <sz val="7"/>
        <color indexed="8"/>
        <rFont val="Arial"/>
        <family val="2"/>
      </rPr>
      <t xml:space="preserve">45236210-5 </t>
    </r>
  </si>
  <si>
    <t>Naplaćena ugovorna kazna 193.348,86 kn na iznos od 767.122,51 kn bez PDV-a</t>
  </si>
  <si>
    <t>Dodatak ugovora rok za izvođenje radova produljen do 15.08.2021.Dodatak ugovora rok produljen do 1.11.2021., naplaćena ugovorna kazna 38.780,90 kn</t>
  </si>
  <si>
    <t>JeN-1/22-4</t>
  </si>
  <si>
    <t>Usluga prijevoda materijala za rad Gradskog vijeća na jezik i pismo srpske nacionalne manjine</t>
  </si>
  <si>
    <t>79530000-8</t>
  </si>
  <si>
    <t>08.03.2022.</t>
  </si>
  <si>
    <t>31.12.2022.</t>
  </si>
  <si>
    <t>JeN-1/22-5</t>
  </si>
  <si>
    <t>Usluga mobilne telefonije</t>
  </si>
  <si>
    <t>64212000-5</t>
  </si>
  <si>
    <t>A1 Hrvatska d.o.o., OIB: 29524210204</t>
  </si>
  <si>
    <t>Narudžbenica br. 56/22</t>
  </si>
  <si>
    <t>Ugovor br. 0005-2022</t>
  </si>
  <si>
    <t>Nrudžbenica br.65-1/22</t>
  </si>
  <si>
    <t>KLASA: 382-02/22-01 URBROJ: 2188/1-22-01</t>
  </si>
  <si>
    <t>Nrudžbenica 2/22</t>
  </si>
  <si>
    <t>DB Medija, obrt za internetske usluge, vl. Damir Begović, OIB: 94835558367</t>
  </si>
  <si>
    <t>2.104,675,7</t>
  </si>
  <si>
    <t>KLASA: 406-03/22-01/22 URBROJ: 2196-1-02-22-8</t>
  </si>
  <si>
    <t>32322000-6</t>
  </si>
  <si>
    <t>4500000-7</t>
  </si>
  <si>
    <t>JeN-10/22-37</t>
  </si>
  <si>
    <t>KLASA: 406-03/22-01/16 URBROJ: 2196-1-02-22-5</t>
  </si>
  <si>
    <t>JeN-3/22-89</t>
  </si>
  <si>
    <t>07.05.2021..</t>
  </si>
  <si>
    <t xml:space="preserve">Da </t>
  </si>
  <si>
    <t>Narudžbenica br. 02/22</t>
  </si>
  <si>
    <t>Creatos, obrt za promidžbu, Pleternička 15A, 31000 Osijek OIB: 52553671984</t>
  </si>
  <si>
    <t>MV-22-15</t>
  </si>
  <si>
    <t>Nabava opreme za dječje igralište u Ulici Bartola Kašića u Vukovaru</t>
  </si>
  <si>
    <t>2022/S 0F2-0019292</t>
  </si>
  <si>
    <t>Stil equipment d.o.o., H. D. Genschera 37a, Vinkovci, OIB: 07342158924</t>
  </si>
  <si>
    <t>29.06.2022.</t>
  </si>
  <si>
    <t>KLASA: 363-01/22-01/15 URBROJ: 2196-1-02-22-3</t>
  </si>
  <si>
    <t>od 06.05.2022. do 08.05.2022.</t>
  </si>
  <si>
    <t xml:space="preserve">01.11.2019
</t>
  </si>
  <si>
    <t>MV-22-16</t>
  </si>
  <si>
    <t>2022/S 0F3-0031957</t>
  </si>
  <si>
    <t>Izgradnja spojne ceste od Ulice Bana Jelačića do UPOV-a</t>
  </si>
  <si>
    <t>KLASA: 361-01/16-01/16 URBROJ: 2196-1-02-22-66</t>
  </si>
  <si>
    <t>MV-22-1</t>
  </si>
  <si>
    <t>2022/S F21-0032294</t>
  </si>
  <si>
    <t>HP - Hrvatska pošta d.d. 87311810356</t>
  </si>
  <si>
    <t>KLASA: 031-05/22-01/1, URBROJ: 2196-1-02-22-3</t>
  </si>
  <si>
    <t>MV-22-17</t>
  </si>
  <si>
    <t>2022/S 0F3-0032259</t>
  </si>
  <si>
    <t>Slavonija Bus d.o.o. 84931084664</t>
  </si>
  <si>
    <t>KLASA: 340-04/22-01/2, URBROJ: 2196-1-02-22-4</t>
  </si>
  <si>
    <t>MV-22-19</t>
  </si>
  <si>
    <t>2022/S 0F3-0036348</t>
  </si>
  <si>
    <t>Pojačano održavanje nerazvrstanih cesta na području Grada Vukovara – Domobranska ulica</t>
  </si>
  <si>
    <t>KLASA: 363-01/22-01/24 URBROJ: 2196-1-02-22-8</t>
  </si>
  <si>
    <t>MV-22-18</t>
  </si>
  <si>
    <t>2022/S 0F3-0036349</t>
  </si>
  <si>
    <t>Pojačano održavanje nerazvrstanih cesta na području Grada Vukovara – ulica Bartola Kašića.</t>
  </si>
  <si>
    <t>KLASA: 602-01/22-01/20, URBROJ: 2196-1-02-22-4</t>
  </si>
  <si>
    <t>VV-22-1</t>
  </si>
  <si>
    <t>2022/S 0F3-0037923</t>
  </si>
  <si>
    <t>Opskrba plinom</t>
  </si>
  <si>
    <t>MEĐIMURJE-PLIN d.o.o. ČAKOVEC 29035933600</t>
  </si>
  <si>
    <t>09123000-7</t>
  </si>
  <si>
    <t>Izvođenje radova na obnovi horizontalne signalizacije</t>
  </si>
  <si>
    <t xml:space="preserve">45233221-4 </t>
  </si>
  <si>
    <t>Signalgrad d.o.o., Velebitska 1, Rakitje, Bestovje, OIB: 00513519279</t>
  </si>
  <si>
    <t>06.07.2022.</t>
  </si>
  <si>
    <t>KLASA: 340-02/22-01/1 URBROJ: 2196-1-7-22-3</t>
  </si>
  <si>
    <t>u roku od 45 dana po uvođenju u posao</t>
  </si>
  <si>
    <t>18.07.2022.</t>
  </si>
  <si>
    <t xml:space="preserve">Prijevoz učenika osnovnih škola grada Vukovara </t>
  </si>
  <si>
    <t>do 31.08.2023.</t>
  </si>
  <si>
    <t>28.07.2022.</t>
  </si>
  <si>
    <t>JeN-3/22-17</t>
  </si>
  <si>
    <t>Ugovor o nabavi i isporuci bilježnica</t>
  </si>
  <si>
    <t>01.08.2022.</t>
  </si>
  <si>
    <t>KLASA: 602-01/22-01/14, URBROJ: 2196-1-02-22-17</t>
  </si>
  <si>
    <t>02.08.2022.</t>
  </si>
  <si>
    <t>75 dana od dana uvođenja u posao</t>
  </si>
  <si>
    <t>JeN-7-22-90</t>
  </si>
  <si>
    <t>Sanacija javne rasvjete u Velebitskoj ulici</t>
  </si>
  <si>
    <t xml:space="preserve">45316110-9 </t>
  </si>
  <si>
    <t>KLASA: 363-01/22-01/20, URBROJ: 2196-1-02-22-3</t>
  </si>
  <si>
    <t>3 mjeseca od dana uvođenja u posao</t>
  </si>
  <si>
    <t>JeN-7-22-91</t>
  </si>
  <si>
    <t>Modernizacija i poboljšanje energetske učinkovitosti javne rasvjete Grada Vukovara-2. faza</t>
  </si>
  <si>
    <t>KLASA: 363-01/22-01/22, URBROJ: 2196-1-02-22-3</t>
  </si>
  <si>
    <t>JeN-3/22-18</t>
  </si>
  <si>
    <t>Ugovor o nabavi i isporuci tenisica</t>
  </si>
  <si>
    <t>17.08.2022.</t>
  </si>
  <si>
    <t>KLASA: 602-01/22-01/16, URBROJ: 2196-1-02-21-11</t>
  </si>
  <si>
    <t>do 20.10.2022.</t>
  </si>
  <si>
    <t>JeN-3/22-24</t>
  </si>
  <si>
    <t>Izvođenje radova na gornjem ustroju igrališta Mitnica</t>
  </si>
  <si>
    <t xml:space="preserve">45236110-4 </t>
  </si>
  <si>
    <t>Edel sport d.o.o., Bolnička cesta 79, Zagreb, OIB: 69733573178</t>
  </si>
  <si>
    <t>23.08.2022.</t>
  </si>
  <si>
    <t>KLASA: 360-05/22-01/11 URBROJ: 2196-1-02-22-5</t>
  </si>
  <si>
    <t>JeN-7/22-87</t>
  </si>
  <si>
    <t>38300000-8</t>
  </si>
  <si>
    <t>Geolux d.o.o., Ljudevita Gaja 62, Samobor, OIB: 52616021041</t>
  </si>
  <si>
    <t>30.08.2022.</t>
  </si>
  <si>
    <t>KLASA: 351-01/21-01/2, URBROJ: 2196-1-02-22-12</t>
  </si>
  <si>
    <t>13.09.2022.</t>
  </si>
  <si>
    <t>60 dana od dana uvođenja u posao</t>
  </si>
  <si>
    <t>30 dana od dana uvođenja u posao</t>
  </si>
  <si>
    <t>KLASA: 360-05/22-01/16, URBROJ: 2196-1-02-22-4</t>
  </si>
  <si>
    <t>19.09.2022.</t>
  </si>
  <si>
    <t>JeN-3/22-97</t>
  </si>
  <si>
    <t>Rekonstrukcija dijela vodovodne mreže u OŠ Mitnica</t>
  </si>
  <si>
    <t>45330000-9</t>
  </si>
  <si>
    <t>JeN-2/22-84</t>
  </si>
  <si>
    <t>Nabava mjerne stanice za kvalitetu zraka</t>
  </si>
  <si>
    <t>Ugovor o izradi IV. Izmjena i dopuna Generalnog urbanističkog plana grada Vukovara</t>
  </si>
  <si>
    <t>KLASA: 350-02/22-01/6 URBROJ: 2196-1-02-22-10</t>
  </si>
  <si>
    <t xml:space="preserve">Rokovi u fazama, a nacrt konačnog prijedloga plana u roku od 15 dana po izradi izvješća o javnoj raspravi </t>
  </si>
  <si>
    <t>21.09.2022.</t>
  </si>
  <si>
    <t>20.09.2022.</t>
  </si>
  <si>
    <t>do 30.09.2023.</t>
  </si>
  <si>
    <t>KLASA: 406-03/22-01/42, URBROJ: 2196-1-02-22-3</t>
  </si>
  <si>
    <t>JeN-2/22-12</t>
  </si>
  <si>
    <t>Ugovor o nabavi lož ulja za grijanje gradskih objekata</t>
  </si>
  <si>
    <t>INA-Industrija nafte d.d., Avenija V. Holjevca 10, Zagreb, OIB: 27759560625</t>
  </si>
  <si>
    <t>do 30.04.2023.</t>
  </si>
  <si>
    <t>JeN-3/22-100</t>
  </si>
  <si>
    <t>Ugovor o izvođenju radova na izradi i ugradnji zaštitne ograde na školskom igralištu OŠ Nikole Andrića</t>
  </si>
  <si>
    <t xml:space="preserve">45421160-3 </t>
  </si>
  <si>
    <t>05.10.2022.</t>
  </si>
  <si>
    <t>KLASA: 360-05/22-01/16, URBROJ: 2196-1-02-22-8</t>
  </si>
  <si>
    <t>JeN-4/22-94</t>
  </si>
  <si>
    <t>Organizacija festivala zdravlja i preventivnih radionica</t>
  </si>
  <si>
    <t>79950000-8</t>
  </si>
  <si>
    <t>Lotusmedia d.o.o., Duga ulica 61, Vinkovci, OIB: 05989383998</t>
  </si>
  <si>
    <t>26.10.2022.</t>
  </si>
  <si>
    <t>KLASA: 610-01/22-01/5, URBROJ: 2196-1-02-22-19</t>
  </si>
  <si>
    <t>27.10.2022.</t>
  </si>
  <si>
    <t>KLASA: 406-03/22-01/41, URBROJ: 2196-1-2-22-3</t>
  </si>
  <si>
    <t>JeN-2/22-11</t>
  </si>
  <si>
    <t>Nabava peleta za grijanje javne zgrade na adresi Velebitska 16A, Vukovar</t>
  </si>
  <si>
    <t>Pevex d.d., Savska cesta 84, Sesvete, OIB: 73660371074</t>
  </si>
  <si>
    <t>JeN-1/22-8</t>
  </si>
  <si>
    <t>Najam i održavanje ispisnog sustava</t>
  </si>
  <si>
    <t>04.11.2022.</t>
  </si>
  <si>
    <t>KLASA: 030-03/22-01/1, URBROJ: 2196-1-02-22-03</t>
  </si>
  <si>
    <t>JeN-7/22-124</t>
  </si>
  <si>
    <t>Izrada projekta i troškovnika za opremanje zgrade Radničkog doma u Vukovaru</t>
  </si>
  <si>
    <t>10.11.2022.</t>
  </si>
  <si>
    <t>KLASA: 360-01/15-01/26 URBROJ: 2196-1-02-22-31</t>
  </si>
  <si>
    <t>19.10.2022.</t>
  </si>
  <si>
    <t>KLASA: 430-01/22-01/3, URBROJ:2196-1-02-22-1</t>
  </si>
  <si>
    <t>MV-22-21</t>
  </si>
  <si>
    <t>2022/S 0F2-0040072</t>
  </si>
  <si>
    <t>15.11.2022.</t>
  </si>
  <si>
    <t>KLASA: 363-01/22-01/30, URBROJ: 2196-1-02-22-5</t>
  </si>
  <si>
    <t>JeN-4/22-118</t>
  </si>
  <si>
    <t>Mauzolej Eltz-Sanacija ograde</t>
  </si>
  <si>
    <t>7.10.2022.</t>
  </si>
  <si>
    <t>KLASA: 360-05/22-01/4 URBROJ: 2196-1-02-22-11</t>
  </si>
  <si>
    <t>30.11.2022.</t>
  </si>
  <si>
    <t>JeN-4/22-119</t>
  </si>
  <si>
    <t>Nabava i isporuka potrepština za krajnje korisnike projekta ''Pokloni mi osmjeh III''</t>
  </si>
  <si>
    <t>Saponia d.d., Matije Gupca 2, Osijek, OIB: 37879152548</t>
  </si>
  <si>
    <t>10.10.2022.</t>
  </si>
  <si>
    <t>KLASA: 406-01/22-01/2 URBROJ: 2196-1-02-22-3</t>
  </si>
  <si>
    <t>JeN-1/22-3</t>
  </si>
  <si>
    <t>Zaštitarske usluge čuvanja osoba i imovine</t>
  </si>
  <si>
    <t>14.10.2022.</t>
  </si>
  <si>
    <t>Vukovar Security d.o.o., Vile Velebita 7, Vukovar, OIB: 34380489130</t>
  </si>
  <si>
    <t>KLASA: 031-06/22-01/1 URBROJ: 2196-1-02-22-3</t>
  </si>
  <si>
    <t>JeN-2/22-131</t>
  </si>
  <si>
    <t>Postavljanje zaštitne (fasadne) skele na ulično pročelje zgrade na adresi Josipa Jurja Strossmayera 15, Vukovar</t>
  </si>
  <si>
    <t>45262100-2</t>
  </si>
  <si>
    <t>9.11.2022.</t>
  </si>
  <si>
    <t>Narudžbenica br. 2196-1-2-22-17</t>
  </si>
  <si>
    <t>do 6 mjeseci</t>
  </si>
  <si>
    <t>JeN-3/22-96</t>
  </si>
  <si>
    <t>Izgradnja ulazne ograde Osnovne škole Nikole Andrića</t>
  </si>
  <si>
    <t>45342000-6</t>
  </si>
  <si>
    <t>Cro-Metal obrt za strojobravariju i trgovinu, Ilirska 2, 32000 Vukovar, OB: 03216255301</t>
  </si>
  <si>
    <t>18.08.2022.</t>
  </si>
  <si>
    <t>Narudžbenica br.37/2022</t>
  </si>
  <si>
    <t>JeN-3/22-19</t>
  </si>
  <si>
    <t>Nabava preobuke (cvički) za učenika OŠ na području grada Vukovara</t>
  </si>
  <si>
    <t>22.08.2022.</t>
  </si>
  <si>
    <t>KLASA: 602-01/22-01/15 URBROJ: 2196-1-02-22-16</t>
  </si>
  <si>
    <t>Do 20.10.2022.</t>
  </si>
  <si>
    <t>JeN-4/22-92</t>
  </si>
  <si>
    <t>Izrada logotipa, dizajn i tisak promidžbenih materijala</t>
  </si>
  <si>
    <t>22.8.2022.</t>
  </si>
  <si>
    <t>JeN-3/22-109</t>
  </si>
  <si>
    <t>Sanacija spomenika u Sotinu</t>
  </si>
  <si>
    <t>Skoko, obrt za graditeljstvo, Bana Josipa Jelačića 232, 32000 Vukovar, OIB: 71073684500</t>
  </si>
  <si>
    <t>31.8.2022.</t>
  </si>
  <si>
    <t>Narudžbenica br. SG-43/2022</t>
  </si>
  <si>
    <t>JeN-3/22-105</t>
  </si>
  <si>
    <t>Uklanjanje opasnih stabala u OŠ Blage Zadre</t>
  </si>
  <si>
    <t>14.9.2022.</t>
  </si>
  <si>
    <t>Narudžbenica br. SG-52/2022</t>
  </si>
  <si>
    <t>JeN-3/22-102</t>
  </si>
  <si>
    <t>Nabava i ugradnja vanjskog spremišta i radionice za domara u OŠ Nikole Andrića</t>
  </si>
  <si>
    <t>45213260-3-</t>
  </si>
  <si>
    <t>Sygma d.o.o., Drinska 85, 31000 Osijek, OIB: 1878141967</t>
  </si>
  <si>
    <t>6.10.2022.</t>
  </si>
  <si>
    <t>KLASA: 360-05/22-01/21 URBROJ: 2196-1-02-22-19</t>
  </si>
  <si>
    <t xml:space="preserve">40 dana </t>
  </si>
  <si>
    <t>JeN-3/22-101</t>
  </si>
  <si>
    <t xml:space="preserve">Nabava i ugradnja urbane opreme OŠ Nikole Andrića </t>
  </si>
  <si>
    <t>UBS d.o.o., Našička 7, Beli Manastir, OIB: 58222306022</t>
  </si>
  <si>
    <t>KLASA: 360-05/22-01/20 URBROJ: 2196-1-02-22-11</t>
  </si>
  <si>
    <t>21.11.2022.</t>
  </si>
  <si>
    <t>JeN-4/22-134</t>
  </si>
  <si>
    <t>Nabava 76 svezaka knjige Herojski Vukovar I i 76 svazaka knjige Herojski Vukovar II</t>
  </si>
  <si>
    <t>22110000-4</t>
  </si>
  <si>
    <t>Croatica, Ivane Brlić Mažuranić 82, 10000 Zagreb, OIB: 16346837407</t>
  </si>
  <si>
    <t>3.11.2022.</t>
  </si>
  <si>
    <t>Narudžbenica br. JS-123/22</t>
  </si>
  <si>
    <t>Narudžbenica br.SB-96/22</t>
  </si>
  <si>
    <t>JeN-4/22-135</t>
  </si>
  <si>
    <t>Dvokut Ecro d.o.o., Trnjanska 37, 10000 Zagreb, OIB: 29880496238</t>
  </si>
  <si>
    <t>28.11.2022.</t>
  </si>
  <si>
    <t>Narudžbenica JP-124/2022</t>
  </si>
  <si>
    <t>JeN-7/22-126</t>
  </si>
  <si>
    <t>Izgradnja nadstrešnice u park šumi Adica na k.č. 1493/2 k.o.</t>
  </si>
  <si>
    <t>45223000-6</t>
  </si>
  <si>
    <t>Vodotoranj d.o.o., Kardinala Alojzija Stepinca 7, 32000 Vukovar, OIB: 06125064649</t>
  </si>
  <si>
    <t>22.11.2022.</t>
  </si>
  <si>
    <t>KLASA: 361-01/21-01/16 URBROJ: 2196-1-02-22-13</t>
  </si>
  <si>
    <t>JeN-7/22-32</t>
  </si>
  <si>
    <t>JeN-7/22-133</t>
  </si>
  <si>
    <t>Izvođenje radova osvjetljenja spomenika ''Ovčara''</t>
  </si>
  <si>
    <t>29.11.2022.</t>
  </si>
  <si>
    <t>KLASA:360-05/22-01/24 URBROJ: 2196-1-02-22-9</t>
  </si>
  <si>
    <t>JeN-7/22-98</t>
  </si>
  <si>
    <t>Sanacija rasvjete spomenika Trg sotinskih žrtava</t>
  </si>
  <si>
    <t>KLASA: 360-05/22-01/12 URBROJ: 2196-1-02-22-7</t>
  </si>
  <si>
    <t>Elektroinstalaterski obrt Elektro Kavelj, vl. Ljubomir Kavelj, Bana Josipa Jelačića 113, 32000 Vukovar</t>
  </si>
  <si>
    <t>JeN-7/22-67</t>
  </si>
  <si>
    <t>Tehnicon d.o.o., Đakovačka 39, 32000 Vukovar, OIB: 85198095212</t>
  </si>
  <si>
    <t>Izrada revizije i troškovnika za sanaciju zgrade Radničkog doma u Vukovaru</t>
  </si>
  <si>
    <t>16.3.2022.</t>
  </si>
  <si>
    <t>KLASA: 360-01/15-01/26 URBROJ: 2196-1-02-22-20</t>
  </si>
  <si>
    <t>JeN-7/22-76</t>
  </si>
  <si>
    <t>Stručni nadzor projekta Modernizacija i poboljšanje energetske učinkovitosti javne rasvjete grada Vukovara - 1.faza.</t>
  </si>
  <si>
    <t>13.4.2022.</t>
  </si>
  <si>
    <t>KLASA: 363-01/21-01/25 URBROJ: 2196-1-02-22-11</t>
  </si>
  <si>
    <t>JeN-7/22-70</t>
  </si>
  <si>
    <t>Izrada energetskog certifikata i testa zrakopropusnosti za rekonstrukciju zgrade Radničko doma u Borovu naselju</t>
  </si>
  <si>
    <t>21.6.2022.</t>
  </si>
  <si>
    <t>KLASA: 360-01/19-01/23 URBROJ: 2196-1-02-22-558</t>
  </si>
  <si>
    <t>25  dana</t>
  </si>
  <si>
    <t>16.5.2022.</t>
  </si>
  <si>
    <t>5.10.2022.</t>
  </si>
  <si>
    <t>4.10.2022.</t>
  </si>
  <si>
    <t>14.3.2022.</t>
  </si>
  <si>
    <t>31.10.2022.</t>
  </si>
  <si>
    <t>724.125.00</t>
  </si>
  <si>
    <t>23.6.2022.</t>
  </si>
  <si>
    <t>Aneksom ugovor produljen do 31.12.2022.</t>
  </si>
  <si>
    <t>19.08.2022.</t>
  </si>
  <si>
    <t>29.10.2022.</t>
  </si>
  <si>
    <t>11.11.2022.</t>
  </si>
  <si>
    <t>4.11.2022.</t>
  </si>
  <si>
    <t>14.11.2022.</t>
  </si>
  <si>
    <t>25.10.2022.</t>
  </si>
  <si>
    <t>20.10.2022.</t>
  </si>
  <si>
    <t>1.09.2022.</t>
  </si>
  <si>
    <t xml:space="preserve">Izrada projektne dokumentacije za sanaciju klizišta i uređenje pristupa u ulici Bana J. Jelačića u Vukovaru </t>
  </si>
  <si>
    <t>18.10.2021.</t>
  </si>
  <si>
    <t>KLASA: 360-01/21-01/9 URBROJ: 2196/01-02-21-9</t>
  </si>
  <si>
    <t>30.05.2022.</t>
  </si>
  <si>
    <t>7.11.2022.</t>
  </si>
  <si>
    <t>12.7.2022.</t>
  </si>
  <si>
    <t>3.7.2022.</t>
  </si>
  <si>
    <t>26.05.2022.</t>
  </si>
  <si>
    <t>11.10.2022.</t>
  </si>
  <si>
    <t>23.11.2022.</t>
  </si>
  <si>
    <t>8.12.2022.</t>
  </si>
  <si>
    <t>17.11.2022.</t>
  </si>
  <si>
    <t>Izrada studije Glavne ocjene prihvatljivosti zahvata na ekološku mrežu za zahvat Vukovarska Mala ada</t>
  </si>
  <si>
    <t>Aneks Ugovora-Povećanje cijene temeljem čl. 317 ZJN</t>
  </si>
  <si>
    <t>16.9.2022.</t>
  </si>
  <si>
    <t xml:space="preserve">45 dana </t>
  </si>
  <si>
    <t>24.4.2023.</t>
  </si>
  <si>
    <t>JeN-8/22-128</t>
  </si>
  <si>
    <t xml:space="preserve">Svečani domjenak-večera uoči Dana sjećanja na žrtvu Vukovara </t>
  </si>
  <si>
    <t>Stop-VUKOVAR d.o.o. za trgovinu i usluge, J.J.Strossmayera 18, Vukovar, OIB: 94593252186</t>
  </si>
  <si>
    <t>1 dan</t>
  </si>
  <si>
    <t>JeN-8/22-129</t>
  </si>
  <si>
    <t xml:space="preserve">Svečani domjenak-ručak uoči Dana sjećanja na žrtvu Vukovara </t>
  </si>
  <si>
    <t>JeN-8/22-127</t>
  </si>
  <si>
    <t>Smještaj gostiju za Dan sjećanja na žrtvu Vukovara</t>
  </si>
  <si>
    <t>2 dana</t>
  </si>
  <si>
    <t>19.11.2022.</t>
  </si>
  <si>
    <t>JeN-8/22-82</t>
  </si>
  <si>
    <t>Smještaj gostiju za Dan grada Vukovara</t>
  </si>
  <si>
    <t>55100000-1</t>
  </si>
  <si>
    <t>Narudžbenica 651/22</t>
  </si>
  <si>
    <t>Od 1-4.5.2022</t>
  </si>
  <si>
    <t>4.5.2022.</t>
  </si>
  <si>
    <t>JeN-8/22-53</t>
  </si>
  <si>
    <t>Usluga prijevoza sudionika - Dan sjećanja na žrtvu Vukovara</t>
  </si>
  <si>
    <t>Narudžbenica 160/22</t>
  </si>
  <si>
    <t>4 dana</t>
  </si>
  <si>
    <t>18.11.2022.</t>
  </si>
  <si>
    <t>JeN-8/22-51</t>
  </si>
  <si>
    <t>Najam audio i video opreme- Dan sjećanja na žrtvu Vukovara</t>
  </si>
  <si>
    <t>Panonica production d.o.o., Bednjanska 8a, Zagreb, OIB: 18213101548</t>
  </si>
  <si>
    <t>Narudžbenica 125/22</t>
  </si>
  <si>
    <t>od 17-18-2022.</t>
  </si>
  <si>
    <t>JeN-8/22-49</t>
  </si>
  <si>
    <t>Tintex d.o.o., M.Odavića 36, 31214 Palača, OIB: 69341628369</t>
  </si>
  <si>
    <t>24.01.2022.</t>
  </si>
  <si>
    <t>Narudžbenica 7/22</t>
  </si>
  <si>
    <t>14 dana</t>
  </si>
  <si>
    <t>JeN-8/22-52</t>
  </si>
  <si>
    <t>Narudžbenica br. 175/22</t>
  </si>
  <si>
    <t>Do okončanja radova, 4 mjeseca</t>
  </si>
  <si>
    <t>JeN-6/22-86</t>
  </si>
  <si>
    <t>Pružanje usluge prethodonog vrednovanja Strategije razvoja urbanog područja Vukovar za razdoblje 2021.-2027.</t>
  </si>
  <si>
    <t>72220000-3</t>
  </si>
  <si>
    <t>Plavi Partner d.o.o., Radnička cesta 52, 10000 Zagreb, OIB: 36324723632</t>
  </si>
  <si>
    <t>27.6.2022.</t>
  </si>
  <si>
    <t>KLASA: 302-02/21-01/3 URBROJ: 2196-1-02-22-87</t>
  </si>
  <si>
    <t>JeN-1/22-9</t>
  </si>
  <si>
    <t>Usluga čišćenje prostorija gradske uprave</t>
  </si>
  <si>
    <t>Betonica d.o.o. za usluge, Bana Josipa Jelačića 46, 32000 Vukovar, OIB: 14026813657</t>
  </si>
  <si>
    <t>5.12.2022.</t>
  </si>
  <si>
    <t>KLASA: 406-03/22-01/63 URBROJ: 2196-1-02-22-5</t>
  </si>
  <si>
    <t>JeN-6/22-30</t>
  </si>
  <si>
    <t>Upravljanje sustavom gradskih bicikala grada Vukovara</t>
  </si>
  <si>
    <t>25.4.2022.</t>
  </si>
  <si>
    <t>KLASA: 406-06/22-01/4 URBROJ: 2196-1-02-22-3</t>
  </si>
  <si>
    <t>Do 31.10.2022.</t>
  </si>
  <si>
    <t>JeN-7/22-63</t>
  </si>
  <si>
    <t xml:space="preserve">Radovi sanacije divljih odlagališta - usluga stručnog nadzora </t>
  </si>
  <si>
    <t>IPZ Uniprojekt TERRA d.o.o., Voćarska cesta 68, 10000 Zagreb</t>
  </si>
  <si>
    <t>10.2.2022.</t>
  </si>
  <si>
    <t>KLASA: 402-07/21-01/4 URBROJ: 2196-1-02-22-21</t>
  </si>
  <si>
    <t>JeN-8/22-21</t>
  </si>
  <si>
    <t>Svečani domjenak povodom Dana Grada Vukovara</t>
  </si>
  <si>
    <t>Narudžbenica 57/22</t>
  </si>
  <si>
    <t>03.05.2022.</t>
  </si>
  <si>
    <t>Aneksom su temeljem članka 19. osnovnog ugovora dougovoreni dodatni radovi (VTR) u vrijednosti 106.706,25 s PDV-om</t>
  </si>
  <si>
    <t>Ugovor sklopljen temeljem okvirnog sporazuma</t>
  </si>
  <si>
    <t>14.12.2022.</t>
  </si>
  <si>
    <t>JeN-7/22-113</t>
  </si>
  <si>
    <t>Promidžba i vidljivost projekta Sunce nad Vukovarom</t>
  </si>
  <si>
    <t xml:space="preserve">79342200-5 </t>
  </si>
  <si>
    <t>Symbol d.o.o., Trg Ante Starčevića 10/I, 31000 Osijek, OIB: 82346355888</t>
  </si>
  <si>
    <t>27.12.2022.</t>
  </si>
  <si>
    <t>KLASA: 361-01/21-01/10, URBROJ: 2196-1-02-22-117</t>
  </si>
  <si>
    <t>JeN-8/22-57</t>
  </si>
  <si>
    <t>Domjenak za gospodarstvenike</t>
  </si>
  <si>
    <t>13.12.2022.</t>
  </si>
  <si>
    <t>Narudžbenica 194/22</t>
  </si>
  <si>
    <t>22.12.2022.</t>
  </si>
  <si>
    <t>Nardžbenica br.138/22</t>
  </si>
  <si>
    <t>Nardžbenica br.139/22</t>
  </si>
  <si>
    <t>Narudžbenica 160-1/2</t>
  </si>
  <si>
    <t>25.11.2022.</t>
  </si>
  <si>
    <t>12.05.2022.</t>
  </si>
  <si>
    <t>JeN-1/22-85</t>
  </si>
  <si>
    <t>Nabava telefonskih uređaja</t>
  </si>
  <si>
    <t>Narudžbenica br.47/22 k.č.</t>
  </si>
  <si>
    <t>JeN-1/22-116</t>
  </si>
  <si>
    <t>Nabava mrežnog vatrozida s licencom</t>
  </si>
  <si>
    <t>6.9.2022.</t>
  </si>
  <si>
    <t>Narudžbenica br.16-INF/2022</t>
  </si>
  <si>
    <t>JeN-1/22-115</t>
  </si>
  <si>
    <t>Usluga održavanja sustava za elektronsko upravljanje dokumentacijom</t>
  </si>
  <si>
    <t>50324100-3</t>
  </si>
  <si>
    <t>Inpro d.o.o.. M.Krleže 28, OIB: 79178903202</t>
  </si>
  <si>
    <t>30.9.2022.</t>
  </si>
  <si>
    <t>KLASA: 032-01/22-01/1 URBROJ: 2196-1-02-22-6</t>
  </si>
  <si>
    <t>JeN-1/22-6</t>
  </si>
  <si>
    <t>Usluga stranog pristupa Internetu putem optičkog voda</t>
  </si>
  <si>
    <t>KLASA: 344-02/22-01/1 URBROJ. 2196-1-02-22-10</t>
  </si>
  <si>
    <t>31.08.2022.</t>
  </si>
  <si>
    <t>Prestanak ugovora</t>
  </si>
  <si>
    <t>Raskid ugovora 23.11. plaćeni izvedeni radovi</t>
  </si>
  <si>
    <t>11.12.2022.</t>
  </si>
  <si>
    <t>31.10.2021.</t>
  </si>
  <si>
    <t>KLASA: 363-01/21-01/50 URBROJ: 2196/01-02-21-04</t>
  </si>
  <si>
    <t>Dodatkom ugovora od 06.11.2020. godine zamijenjen je podugovaratelj ELEKTRO-KNOCHL d.o.o., Sv. Leopolda B. Mandića 111/p, Osijek, OIB: 00190011025 sa podugovarateljem ENERGOS d.o.o., Osijek te su uvedeni novi podugovaratelji. Dodatkom ugovora od 24.3.2022.ugovoreni vantroškovnički radovi i višerad i produljen rok izvođenja radova do 5.8.2022.</t>
  </si>
  <si>
    <t>JeN-5/22-26</t>
  </si>
  <si>
    <t>Prolog d.o.o., Dragutina Žanića Karle 19A, 32100 Vinkovci, OIB: 40342967660</t>
  </si>
  <si>
    <t>30.12.2022.</t>
  </si>
  <si>
    <t>Usluga nije izvršena do kraja zbog smrti ugovaratelja</t>
  </si>
  <si>
    <t>Izmjena ugovora za vrijeme njegova trajanja sukladno članku 316. ZJN, povećanje cijene ugovora za 295.265,52 kn i produljenje roka usluge za dva mjeseca</t>
  </si>
  <si>
    <t>KLASA: 406-03/22-01/67 URBROJ: 2196-1-02-22-6</t>
  </si>
  <si>
    <t>31.1.2.2022.</t>
  </si>
  <si>
    <t>JeN-7/23-38</t>
  </si>
  <si>
    <t>03.01.2023.</t>
  </si>
  <si>
    <t>KLASA: 363-01/23-01/15 URBROJ: 2196-1-02-23-3</t>
  </si>
  <si>
    <t>Do 31.1.2024.</t>
  </si>
  <si>
    <t>Ukupni iznos s PDV-om (eur)</t>
  </si>
  <si>
    <t>Ukupni isplaćeni iznos s PDV-om (eur)</t>
  </si>
  <si>
    <t>JeN-7/23-36</t>
  </si>
  <si>
    <t>Usluga neškodljivog uklanjanja lešina</t>
  </si>
  <si>
    <t>17.1.2023.</t>
  </si>
  <si>
    <t>KLASA: 363-01/23-01/9 URBROJ: 2196/01-02-23-4</t>
  </si>
  <si>
    <t>do 31.1.2024.</t>
  </si>
  <si>
    <t>JeN-7/23-60</t>
  </si>
  <si>
    <t>Pružanje usluge savjetovanja u provođenju postupka davanja koncesije za obavljanje komunalane djelatnosti komunalnog linijskog prijevoza putnika na području grada Vukovara</t>
  </si>
  <si>
    <t>9.2.2023.</t>
  </si>
  <si>
    <t>KLASA: 340-04/22-01/4 URBROJ: 2196/01-02-23-10</t>
  </si>
  <si>
    <t>do 15.6.2023.</t>
  </si>
  <si>
    <t>JeN-4/23-19</t>
  </si>
  <si>
    <t>20.2.2023.</t>
  </si>
  <si>
    <t>KLASA: 543-05/23-01/1 URBROJ: 2196-1-02-23-11</t>
  </si>
  <si>
    <t>do 30.11.2023.</t>
  </si>
  <si>
    <t>JeN-7/23-31</t>
  </si>
  <si>
    <t>Kom-Ilok d.o.o., Julija Benešića 49, 32236 Ilok, OIB: 31574808968</t>
  </si>
  <si>
    <t>22.02.2023.</t>
  </si>
  <si>
    <t>KLASA: 363-01/23-01/13 URBROJ: 2196-1-02-23-3</t>
  </si>
  <si>
    <t>JeN-7/23-35</t>
  </si>
  <si>
    <t>Sanacija i obnova pješačkog drvenog mosta preko rijeke Vuke</t>
  </si>
  <si>
    <t>45453000-7</t>
  </si>
  <si>
    <t>Zajednica ponuditelja: Vodotoranj d.o.o., Vukovar, OIB: 06125064649 i Drvene konstrukcije d.o.o., Voćin, OIB: 63047409753</t>
  </si>
  <si>
    <t>1.3.2023.</t>
  </si>
  <si>
    <t>KLASA: 360-05/22-01/8 URBROJ: 2196-1-02-23-37</t>
  </si>
  <si>
    <t>JeN-7/23-32</t>
  </si>
  <si>
    <t>Komunalac d.o.o., Vukovar, OIB: 83101904488</t>
  </si>
  <si>
    <t>10.3.2023.</t>
  </si>
  <si>
    <t>10 mjeseci</t>
  </si>
  <si>
    <t>KLASA: 363-01/23-01/18 URBROJ: 2196-1-02-23-3</t>
  </si>
  <si>
    <t>3.8.2022.</t>
  </si>
  <si>
    <t>Aneksom ugovora 11.7.2022. ugovoreno 5.000,00 kn</t>
  </si>
  <si>
    <t>25.7.2022.</t>
  </si>
  <si>
    <t>Dodatkom ugovora rok produljen do 10.5.2023.</t>
  </si>
  <si>
    <t>MV-22-23</t>
  </si>
  <si>
    <t xml:space="preserve">Izgradnja spomen obilježja-prvi srušeni zrakoplov u Vukovaru tijekom Domovinskog rata </t>
  </si>
  <si>
    <t>45262600-7</t>
  </si>
  <si>
    <t>Otvoreni postupak</t>
  </si>
  <si>
    <t>2022/S 0F2-0049441</t>
  </si>
  <si>
    <t>Zajednica ponuditelja: Vodotoranj d.o.o., Vukovar, OIB: 06125064649 i Komunalac d.o.o., Vukovar, OIB: 83101904488</t>
  </si>
  <si>
    <t>6.3.2023.</t>
  </si>
  <si>
    <t>KLASA: 361-01/22-01/11 URBROJ: 2196-1-02-23-13</t>
  </si>
  <si>
    <t>JeN-8/23-39</t>
  </si>
  <si>
    <t>Tintex d.o.o., M.Odavića 6, Palača, OIB: 69341628369</t>
  </si>
  <si>
    <t>27.1.2023.</t>
  </si>
  <si>
    <t>Narudžbenica br, 16/23</t>
  </si>
  <si>
    <t>10.2.2023.</t>
  </si>
  <si>
    <t>JeN-8/23-42</t>
  </si>
  <si>
    <t>16.1.2023.</t>
  </si>
  <si>
    <t>Narudžbenica br.10/23</t>
  </si>
  <si>
    <t>3D Studio d.o.o., Cista Provo 21256, OIB: 21604035182</t>
  </si>
  <si>
    <t>20.1.2023.</t>
  </si>
  <si>
    <t>JeN-3/23-65</t>
  </si>
  <si>
    <t>Izrada projektne dokumentacije za opremanje kuhinje i blagovaonice u osnovnim školama grada Vukovara</t>
  </si>
  <si>
    <t>Ekološki centar d.o.o., Gospodarska zona Vukovar 2, Vukovar, OIB: 20682358696</t>
  </si>
  <si>
    <t>28.02.2023.</t>
  </si>
  <si>
    <t>KLASA: 602-01/23-01/3 URBROJ: 2196-1-02-23-26</t>
  </si>
  <si>
    <t>JeN-7/23-72</t>
  </si>
  <si>
    <t>Spomen obilježje prvom srušenom zrakoplovu u Vukovaru-stručni nadzor</t>
  </si>
  <si>
    <t>Ured ovlaštene arhitektice Tatjane Ostojić Danilović, Blage Zadre 40/I, Vukovar, OIB: 86487670872</t>
  </si>
  <si>
    <t>8.3.2023.</t>
  </si>
  <si>
    <t>KLASA: 361-01/22-01/11 URBROJ: 2196-1-02-23-9</t>
  </si>
  <si>
    <t>tijekom trajanja ugovora i izvođenju radova</t>
  </si>
  <si>
    <t>JeN-7/21-115</t>
  </si>
  <si>
    <t>13.3.2023.</t>
  </si>
  <si>
    <t>26.5.2022.</t>
  </si>
  <si>
    <t>JeN-1/23-1</t>
  </si>
  <si>
    <t>Agram Life osiguranje d.d. Zagreb, Regija Osijek, OIB: 18742666873</t>
  </si>
  <si>
    <t>Ugovor o osiguranju za dobrovoljno zdravstveno osiguranje br.024706798</t>
  </si>
  <si>
    <t>MV-23-10</t>
  </si>
  <si>
    <t xml:space="preserve">Nije realizirano. Odlukom o izradi II. Izmjene i dopune UPU šireg središta grada od 29.4.2022.g. stavljena je van snage Odluka o izradi II. Izmjene i dopune UPU šireg središta Grada Vukovara sukladno odredbi članka 87. st.2. Zakona o prostornom uređenju, vezano uz odredbu čl.62.st.1 Zakona o izmjenama i dopunama Zakona o prostornom uređenju(NN br. 39/19). </t>
  </si>
  <si>
    <t>JeN-7/23-71</t>
  </si>
  <si>
    <t>Rušenje drveća iznad potpornog zida u ulici Šamac u Vukovaru</t>
  </si>
  <si>
    <t>Obrt Eden za uređenje i održavanje krajolika, Dr. A. Starčevića 44, 32010 Vukovar, OIB: 73818628013</t>
  </si>
  <si>
    <t>JeN-7/23-70</t>
  </si>
  <si>
    <t>Nabava, dobava i montaža građevinske ograde za potrebe grada Vukovara</t>
  </si>
  <si>
    <t>Aedifex d.o.o., Priljevo 45, 32000 Vukovar, OIB: 99643567231</t>
  </si>
  <si>
    <t>Narudžbenica br.22/2023 D.Č.</t>
  </si>
  <si>
    <t>21.3.2023.</t>
  </si>
  <si>
    <t xml:space="preserve">Narudžbenica br.12/2023 D.Č. </t>
  </si>
  <si>
    <t>Izrada dokumentacije za potrebe ishođenja lokacijske dozvole na lokaciji Petrovačka dola</t>
  </si>
  <si>
    <t>Dodatkom ugovora  br.1 od 14.2.2023.  rok produljen do 31.3.2023.</t>
  </si>
  <si>
    <t>Geo Srim d.o.o., K. A. Stepinca 6, 32000 Vukovar, OIB. 13347632767</t>
  </si>
  <si>
    <t>16.3.2023.</t>
  </si>
  <si>
    <t>Narudžbenica br. 26/2023 D.Č.</t>
  </si>
  <si>
    <t>JeN-7/23-37</t>
  </si>
  <si>
    <t>Usluga sanacije divljih deponija na području grada Vukovara u 2023.g.</t>
  </si>
  <si>
    <t>23.2.2023.</t>
  </si>
  <si>
    <t>KLASA: 363-01/23-01/17 URBROJ: 2196-1-02-23-4</t>
  </si>
  <si>
    <t>Tip-Tip Vk d.o.o., Vikend naselje Zalužje 35A, Vinkovci, OIB: 92691103454</t>
  </si>
  <si>
    <t>20.3.2023.</t>
  </si>
  <si>
    <t>KLASA: 363-01/23-01/16 URBROJ: 2196-1-02-23-3</t>
  </si>
  <si>
    <t>Koncert Crvene jabuke</t>
  </si>
  <si>
    <t>MPB Media d.o.o., Cenkovečka 6, Zagreb, 10000, OIB: 77751319067</t>
  </si>
  <si>
    <t>9.1.2023.</t>
  </si>
  <si>
    <t>14.1.2023.</t>
  </si>
  <si>
    <t>JeN-7/23-66</t>
  </si>
  <si>
    <t>Uređenje/odvoz mješanog materijala sa k.č. br. 1705/13 k.o. Vukovar i ueđenje/ugradnju mješanog materijala na k.č. br. 1705/10 k.o. Vukovar</t>
  </si>
  <si>
    <t>44192000-2</t>
  </si>
  <si>
    <t>17.3.2023.</t>
  </si>
  <si>
    <t>KLASA: 406-01/20-01/26 URBROJ: 2196-1-02-23-763</t>
  </si>
  <si>
    <t>KLASA: 610-03/23-01/1 URBROJ: 378-23-28</t>
  </si>
  <si>
    <t>VV-23-2</t>
  </si>
  <si>
    <t>2023/S 0F2-0004784</t>
  </si>
  <si>
    <t>Hep Opskrba d.o.o., Zagreb, OIB: 63073332379</t>
  </si>
  <si>
    <t>KLASA: 363-01/22-01/14 URBROJ: 2196-1-02-23-187</t>
  </si>
  <si>
    <t>Opskrba električnom energijom Grad Vukovar</t>
  </si>
  <si>
    <t>Opskrba električnom energijom Osnovne škole</t>
  </si>
  <si>
    <t>Aneks I 16.3.2021. ugovor produžen 1 godinu. Aneks II 17.3.2022. ugovor produžen do sječnja 2023. Aneks III 10.1.2023. rok produžen za 6 mjeseci od izdavanja lokacijske dozvole</t>
  </si>
  <si>
    <t>JeN-7/23-81</t>
  </si>
  <si>
    <t>7130000-1</t>
  </si>
  <si>
    <t>JeN-4/23-80</t>
  </si>
  <si>
    <t>12.12.2022.</t>
  </si>
  <si>
    <t>30.3.2023.</t>
  </si>
  <si>
    <t>96.365,99 12.789,96 eur</t>
  </si>
  <si>
    <t>24.091,5 3.197,49</t>
  </si>
  <si>
    <t>120.457,49 15.987,46</t>
  </si>
  <si>
    <t>Cibalea Expert j.d.o.o. za poslovne usluge, Stjepana Radića 27, OIB: 22126937619, 32100 Vinkovci</t>
  </si>
  <si>
    <t>Zidarsko-tesarski obrt i iskop zemlje Obnova, vl. Ante Hrgović, Bana Josipa Jelačića 145, Vukovar, OIB: 11049133720</t>
  </si>
  <si>
    <t>2023/S 0F2-0007744</t>
  </si>
  <si>
    <t>MV-23-4</t>
  </si>
  <si>
    <t>Dezinsekcija komaraca na području grada Vukovara u 2023. godini</t>
  </si>
  <si>
    <t xml:space="preserve">2023/S 0F2-0003644 </t>
  </si>
  <si>
    <t>29.3.2023.</t>
  </si>
  <si>
    <t>KLASA: 543-05/23-01/1 URBROJ: 2196-1-02-23-15</t>
  </si>
  <si>
    <t>Do 31.10.2023.</t>
  </si>
  <si>
    <t>JeN-1/23-73</t>
  </si>
  <si>
    <t>Radovi uređenja uredskog prostora u zgradi gradske uprave</t>
  </si>
  <si>
    <t>KLASA: 360-05/23-01/10 URBROJ: 2196-1-02-23-5</t>
  </si>
  <si>
    <t xml:space="preserve">30 dana </t>
  </si>
  <si>
    <t>3.607.,65</t>
  </si>
  <si>
    <t xml:space="preserve">            721.53</t>
  </si>
  <si>
    <t>JeN-7/23-69</t>
  </si>
  <si>
    <t xml:space="preserve">Izrada projektne dokumentacije s troškovnikom za izmjenu i dopunu građevinske dozvole za sanaciju i rekonstrukciju objekta Radnički dom (Grand Hotel) u Vukovaru </t>
  </si>
  <si>
    <t>71000000-1</t>
  </si>
  <si>
    <t>Confirmo d.o.o., A.M.Reljkovića 50, Vukovar, OIB: 93617041989</t>
  </si>
  <si>
    <t>JeN-7/23-67</t>
  </si>
  <si>
    <t>Radovi na ugradnji polupodzemnih spremnika za otpad</t>
  </si>
  <si>
    <t>45111290-7</t>
  </si>
  <si>
    <t>17.04.2023.</t>
  </si>
  <si>
    <t>KLASA: 360-05/23-01/5 URBROJ: 2196-1-02-23-3</t>
  </si>
  <si>
    <t>JeN-6/23-75</t>
  </si>
  <si>
    <t>Izrada projektne dokumentacije za izgradnju dvorane za tenis</t>
  </si>
  <si>
    <t>25.4.2023.</t>
  </si>
  <si>
    <t>KLASA: 361-01/23-01/5 URBROJ: 2196-1-02-23-3</t>
  </si>
  <si>
    <t>MV-23-12</t>
  </si>
  <si>
    <t>Izgradnja šetnice uz rijeku Vuku - Grupa 1</t>
  </si>
  <si>
    <t>2023/S 0F2-0009269        2023/S F14-0012525</t>
  </si>
  <si>
    <t>Vodoprivreda Vinkovci d.d., Zalužje 7, 32100 Vinkovci</t>
  </si>
  <si>
    <t>23.5.2023.</t>
  </si>
  <si>
    <t>KLASA: 361-01/23-01/7   URBROJ: 2196-1-02-23-1</t>
  </si>
  <si>
    <t>Izgradnja adrenalinskog parka - Grupa 2</t>
  </si>
  <si>
    <t>Planum građenje d.o.o., Priljevo 42B, Vukovar, OIB: 45939063863</t>
  </si>
  <si>
    <t>KLASA: 361-01/23-01/8   URBROJ: 2196-1-02-23-1</t>
  </si>
  <si>
    <t>VV-23-1</t>
  </si>
  <si>
    <t>Unutarnje opremanje Radničkog doma u Borovu naselju - Grupa 1 Namještaj</t>
  </si>
  <si>
    <t>2023/S 0F2-0008114</t>
  </si>
  <si>
    <t>Bonavia d.o.o., Osječka 190, 31207 Tenja</t>
  </si>
  <si>
    <t>25.5.2023.</t>
  </si>
  <si>
    <t>KLASA: 406-02/23-01/1 URBROJ: 2196-1-02-23-10</t>
  </si>
  <si>
    <t>11.4.2023.</t>
  </si>
  <si>
    <r>
      <t>KLASA: 360-01/</t>
    </r>
    <r>
      <rPr>
        <sz val="7"/>
        <rFont val="Arial"/>
        <family val="2"/>
      </rPr>
      <t>15</t>
    </r>
    <r>
      <rPr>
        <sz val="7"/>
        <color indexed="8"/>
        <rFont val="Arial"/>
        <family val="2"/>
      </rPr>
      <t>-01/26 URBROJ: 2196-1-02-23-42</t>
    </r>
  </si>
  <si>
    <t>10.5.2023.</t>
  </si>
  <si>
    <t>10.4.2023.</t>
  </si>
  <si>
    <t>22.4.2023.</t>
  </si>
  <si>
    <t>do 22.04. 2023.</t>
  </si>
  <si>
    <t>JeN-8/23-50</t>
  </si>
  <si>
    <t>Ručak-svečani domjenak u povodu Dana Grada Vukovara</t>
  </si>
  <si>
    <t>Vupik plus d.o.o., Sajmište 113/C, Vukovar, OIB: 81523019624</t>
  </si>
  <si>
    <t>Nrudžbenica br.50/23</t>
  </si>
  <si>
    <t>17.4.2023.</t>
  </si>
  <si>
    <t>JeN-8/23-40</t>
  </si>
  <si>
    <t>Bilten Grada Vukovara 2023.</t>
  </si>
  <si>
    <t>Grafički obrt Borovo Graf, vl.Branislav Hegeduš, Hrvatske nezavisnosti 58, Vukovar, OIB: 66485761923</t>
  </si>
  <si>
    <t>18.04.2023.</t>
  </si>
  <si>
    <t>Narudžbenica br.54/23</t>
  </si>
  <si>
    <t>Aneks br1. ugovora 28.11.2022., rok  produljen do 1.4.2023., Aneks br.2 ugovora od  22.3.2023 . rok produljen do 1.6.2023.</t>
  </si>
  <si>
    <t>JeN-2/23-90</t>
  </si>
  <si>
    <t>Ugradnja novog sustava vatrodojave u objektu: Javna zgrada Velebitska 16b</t>
  </si>
  <si>
    <t>Narudžbenica</t>
  </si>
  <si>
    <t>45312100-8</t>
  </si>
  <si>
    <t>6.4.2023.</t>
  </si>
  <si>
    <t>5.4.2023.</t>
  </si>
  <si>
    <t>MV-23-6</t>
  </si>
  <si>
    <t>Usluga prijevoza putnika-izletnika na vukovarsku Malu adu</t>
  </si>
  <si>
    <t>2023/S 0F2-0010530</t>
  </si>
  <si>
    <t>Opcija B d.o.o., Gospodarska zona Vukovar 2, Vukovar, OIB: 99106998532</t>
  </si>
  <si>
    <t>15.6.2023.</t>
  </si>
  <si>
    <t>KLASA: 345-01/23-01/1 URBOJ: 2196-1-02-23-3</t>
  </si>
  <si>
    <t>Do 1.9.2025.</t>
  </si>
  <si>
    <t>12.07.2022.</t>
  </si>
  <si>
    <t>Aneksom je produljen rok izvršanja usluge na 9 mjeseci</t>
  </si>
  <si>
    <t>03.04.2023.</t>
  </si>
  <si>
    <t>MV-23-11</t>
  </si>
  <si>
    <t>Izrada studije geotermalnog potencijala projekta Čista energija za Vukovar</t>
  </si>
  <si>
    <t>2023/S 0F2-0019715</t>
  </si>
  <si>
    <t xml:space="preserve">Zajednica ponuditelja : Geoda Consulting d.o.o., Zvonimirova 13, 10000 Zagreb OIB: 89766068653 I Calida Aqua d.o.o., Petra Preradovića 1, 43000 Bjelovar, OIB: 28599268076 </t>
  </si>
  <si>
    <t>20.6.2023.</t>
  </si>
  <si>
    <t>KLASA: 402-07/21-01/10 URBROJ: 2196-1-02-23-128</t>
  </si>
  <si>
    <t>MV-23-13</t>
  </si>
  <si>
    <t>Izgradnja Osječke ulice u Vukovaru</t>
  </si>
  <si>
    <t>2023/S 0F2-0018049</t>
  </si>
  <si>
    <t>26.6.2023.</t>
  </si>
  <si>
    <t>KLASA: 361-01/21-01/2 URBROJ: 2196-1-02-23-76</t>
  </si>
  <si>
    <t>71350000-6</t>
  </si>
  <si>
    <t>03.05.2023.</t>
  </si>
  <si>
    <t>7.485,76 EUR</t>
  </si>
  <si>
    <t>JeN-1/23-87</t>
  </si>
  <si>
    <t>Popravak dizala u zgradi gradske uprave</t>
  </si>
  <si>
    <t>Otis dizala d.o.o., Prilaz V.Brajkovića 15, Zagreb, OIB: 76080865307</t>
  </si>
  <si>
    <t>Narudžbenica br. 11/23 K.Č.</t>
  </si>
  <si>
    <t>JeN-2/23-96</t>
  </si>
  <si>
    <t>Preventivni godišnji servis klimatizacijske opreme u objektu Javna Zgrada Blage Zadre 2, Vukovar</t>
  </si>
  <si>
    <t>Impuls d.o.o., Županijska 32a, 31000 Osijek</t>
  </si>
  <si>
    <t>28.6.2023.</t>
  </si>
  <si>
    <t>JeN-2/23-95</t>
  </si>
  <si>
    <t>Izrada elaborata izvedenog stanja prometnice-cesta Ovčara</t>
  </si>
  <si>
    <t>71355000-1</t>
  </si>
  <si>
    <t>Nonij d.o.o., Lavoslava Ružičke 10, 32000 Vukovar</t>
  </si>
  <si>
    <t>JeN-4/23-94</t>
  </si>
  <si>
    <t>Prijevoz za jednodnevne izlete umirovljenika u Bizovačke toplice</t>
  </si>
  <si>
    <t>6.6.2023.</t>
  </si>
  <si>
    <t>Izvor upravljanja d.o.o., Trpinjska 9, 10000 Zagreb, OIB: 02951724955</t>
  </si>
  <si>
    <t>KLASA: 550-05/23-01/4 URBROJ: 2196-1-02-23-7</t>
  </si>
  <si>
    <t>Do 15.8.2023.</t>
  </si>
  <si>
    <t>JeN-1/23-5</t>
  </si>
  <si>
    <t>Nabava računala i računalne opreme</t>
  </si>
  <si>
    <t>HGSPOT GRUPA d.o.o., Av. Dubrovnik 46, Zagreb, OIB: 65553879500</t>
  </si>
  <si>
    <t>2.5.2023.</t>
  </si>
  <si>
    <t>KLASA: 650-01/23-01/1 URBROJ: 2196-1-02-23-7</t>
  </si>
  <si>
    <t>JeN-1/23-3</t>
  </si>
  <si>
    <t>A1 Hrvatska d.o.o., Vrtni put 1, Zagreb, OIB: 29524210204</t>
  </si>
  <si>
    <t>4.5.2023.</t>
  </si>
  <si>
    <t>KLASA: 406-03/23-01/21 URBROJ: 2196-1-02-23-8</t>
  </si>
  <si>
    <t>1.6.2023.</t>
  </si>
  <si>
    <t>31.5.2023.</t>
  </si>
  <si>
    <t>9.406,74 EUR</t>
  </si>
  <si>
    <t>JeN-7/23-59</t>
  </si>
  <si>
    <t>Održavanje GIS sustava Grada Vukovara</t>
  </si>
  <si>
    <t>Promet i prostor d.o.o., Dubrovačka 38,  Zagreb</t>
  </si>
  <si>
    <t>19.6.2023.</t>
  </si>
  <si>
    <t>Do 1.6.2024.</t>
  </si>
  <si>
    <t>KLASA: 650-02/23-01/2 UBROJ: 2196-1-02-23-13</t>
  </si>
  <si>
    <t>82.197,74 EUR</t>
  </si>
  <si>
    <t>Aneksom ugovor produljen do 27.6.2022.</t>
  </si>
  <si>
    <t xml:space="preserve">Dodatak ugovora br. 1 produljen rok do 15.9.2023. </t>
  </si>
  <si>
    <t>Cestorad d.d., Duga ulica 23, Vinkovci, OIB: 75943472386</t>
  </si>
  <si>
    <t>15.640,93 EUR</t>
  </si>
  <si>
    <t>10.262,75 EUR</t>
  </si>
  <si>
    <t>12.016,35 EUR</t>
  </si>
  <si>
    <t>mataija x sipina x turato d.o.o., Maršala Tita 71/2, Opatija, OIB: 64065521869</t>
  </si>
  <si>
    <t>JeN-3/23-85</t>
  </si>
  <si>
    <t>Izgradnja bunara na nogometnom stadionu HNK Mitnica u Vukovaru</t>
  </si>
  <si>
    <t>KLASA: 360-05/22-01/22 URBROJ: 2196-1-02-23-16</t>
  </si>
  <si>
    <t xml:space="preserve">45262220-9 </t>
  </si>
  <si>
    <t>Vodovod-hidrogeološki radovi d.o.o., Poljski put 1, 31000 Osijek, OIB: 93073121103</t>
  </si>
  <si>
    <t>JeN-7/23-55</t>
  </si>
  <si>
    <t>4.7.2023.</t>
  </si>
  <si>
    <t>KLASA: 406-03/23-01/38 URBROJ: 2196-1-02-23-3</t>
  </si>
  <si>
    <t>MV-23-9</t>
  </si>
  <si>
    <t>Provedba projekta VU Smart Park-nabava uređaja</t>
  </si>
  <si>
    <r>
      <rPr>
        <sz val="7"/>
        <color indexed="8"/>
        <rFont val="Arial"/>
        <family val="2"/>
      </rPr>
      <t>34996300-8</t>
    </r>
    <r>
      <rPr>
        <sz val="12"/>
        <color indexed="8"/>
        <rFont val="Arial"/>
        <family val="2"/>
      </rPr>
      <t xml:space="preserve"> </t>
    </r>
  </si>
  <si>
    <t>Poslovni sistemi Tilia d.o.o., Vinec 16, 10000 Zagreb, OIB: 56650449412</t>
  </si>
  <si>
    <t>10.7.2023.</t>
  </si>
  <si>
    <t>KLASA: 340-09/22-01/4 URBROJ: 2196-1-02-23-16</t>
  </si>
  <si>
    <t>MV-23-1</t>
  </si>
  <si>
    <t>2023/S 0F2-0020272</t>
  </si>
  <si>
    <t>2023/S F21-0023208</t>
  </si>
  <si>
    <t>19.7.2023.</t>
  </si>
  <si>
    <t>KLASA: 031-05/23-01/1 URBROJ: 2196-1-02-23-3</t>
  </si>
  <si>
    <t>JeN-7/23-57</t>
  </si>
  <si>
    <t>Promidžba i vidljivost projekta Čista energija za Vukovar</t>
  </si>
  <si>
    <t>HP-Hrvatska pošta d.d., Jurišićeva ulica 13, 10000 Zagreb, OIB: 87311810356</t>
  </si>
  <si>
    <t>Studio ReDizajn d.o.o., Prevoj 73, 10000 Zagreb, OIB: 77265457917</t>
  </si>
  <si>
    <t>25.7.2023.</t>
  </si>
  <si>
    <t>KLASA: 402-07/21-01/10 URBROJ: 2196-1-02-23-133</t>
  </si>
  <si>
    <t>MV-23-19</t>
  </si>
  <si>
    <t>Izgradnja parkirališta u ulici Domovinskog rata</t>
  </si>
  <si>
    <t xml:space="preserve">45223300-9 </t>
  </si>
  <si>
    <t>2023/S 0F2-0023177</t>
  </si>
  <si>
    <t>Binder d.o.o., Donjodravska obala 63, 31000 Osijek, OIB: 18393644700</t>
  </si>
  <si>
    <t>26.7.2023.</t>
  </si>
  <si>
    <t>KLASA: 361-01/22-01/10 URBROJ: 2196-1-02-23-28</t>
  </si>
  <si>
    <t>MV-23-20</t>
  </si>
  <si>
    <t>Izgradnja dječjeg igrališta sa bmx parkom</t>
  </si>
  <si>
    <t xml:space="preserve">45236210-5 </t>
  </si>
  <si>
    <t xml:space="preserve">2023/S 0F2-0024131 </t>
  </si>
  <si>
    <t>4.8.2023.</t>
  </si>
  <si>
    <t>KLASA: 361-01/21-01/13 URBROJ: 2196-1-02-23-30</t>
  </si>
  <si>
    <t>JeN-3/23-17</t>
  </si>
  <si>
    <t>Preobuka (cvičke) za učenike osnovnih škola grada Vukovara za školsku 2023./2024. godinu</t>
  </si>
  <si>
    <t>Borovo d.d., Ante Starčevića 2/D, Vukovar, OIB: 73002202488</t>
  </si>
  <si>
    <t>KLASA: 602-01/23-01/10 URBROJ: 2196-1-02-23-20</t>
  </si>
  <si>
    <t>Do 13.10.2023.</t>
  </si>
  <si>
    <t>MV-23-2</t>
  </si>
  <si>
    <t>Usluga prijevoza učenika osnovnih škola grada Vukovara</t>
  </si>
  <si>
    <t xml:space="preserve">60100000-9 </t>
  </si>
  <si>
    <t>2023/S 0F2-0023453</t>
  </si>
  <si>
    <t>Slavonija bus d.o.o., Novi Grad 26a, 35221 Velika Kopanica</t>
  </si>
  <si>
    <t>9.8.2023.</t>
  </si>
  <si>
    <t>KLASA: 340-04/23-01/1 URBROJ: 2196-1-02-23-4</t>
  </si>
  <si>
    <t>Do 31.8.2024.</t>
  </si>
  <si>
    <t>JeN-3/23-15</t>
  </si>
  <si>
    <t>Do 1.9.2023.</t>
  </si>
  <si>
    <t>JeN-3/23-16</t>
  </si>
  <si>
    <t>Nabava tenisica za učenike osnovnih škola grada Vukovara za školsku godinu 2023./2024.</t>
  </si>
  <si>
    <t>10.8.2023.</t>
  </si>
  <si>
    <t>KLASA: 602-01/23-01/8 URBROJ: 2196-1-02-23-15</t>
  </si>
  <si>
    <t>KLASA: 602-01/23-01/9 URBROJ: 2196-1-02-23-12</t>
  </si>
  <si>
    <t>JeN-7/23-78</t>
  </si>
  <si>
    <t xml:space="preserve">Sanacija i obnova križa u ulici Šamac </t>
  </si>
  <si>
    <t>Econ d.o.o., Vijenac Medvednice 15, Osijek, OIB: 72920508086</t>
  </si>
  <si>
    <t>18.8.2023.</t>
  </si>
  <si>
    <t>KLASA: 360-05/23-01/12 URBROJ: 2196-1-02-23-16</t>
  </si>
  <si>
    <t>JeN-7/23-77</t>
  </si>
  <si>
    <t xml:space="preserve">Sanacija i obnova križa u ulici Vijeća Europe  </t>
  </si>
  <si>
    <t>KLASA: 360-05/23-01/12 URBROJ: 2196-1-02-23-15</t>
  </si>
  <si>
    <t>MV-23-18</t>
  </si>
  <si>
    <t>Arheološki park Vučedol-izgradnja prometnice i parkirališta</t>
  </si>
  <si>
    <t>45233120-6</t>
  </si>
  <si>
    <t>2023/S 0F2-0023625</t>
  </si>
  <si>
    <t>21.8.2023.</t>
  </si>
  <si>
    <t>KLASA: 334-01/22-01/4 URBROJ: 2196-1-02-23-48</t>
  </si>
  <si>
    <t>Nabava bilježnica za učenike osnovnih škola grada Vukovara za 2023./2024. školsku godinu</t>
  </si>
  <si>
    <t>JeN-6/23-74</t>
  </si>
  <si>
    <t>Usluga stručnog nadzora nad izvođenjem radova izgradnje prometnice i parkirališta na arheološkom parku Vučedol</t>
  </si>
  <si>
    <t xml:space="preserve">71521000-6 </t>
  </si>
  <si>
    <t>Zavod za urbanizam i izgradnju d.d. Osijek, Šetalište kardinala Franje Šepera 12, Osijek, OIB: 66736059461</t>
  </si>
  <si>
    <t>22.8.2023.</t>
  </si>
  <si>
    <t>KLASA: 334-01/22-01/4 URBROJ: 2196-1-02-23-47</t>
  </si>
  <si>
    <t xml:space="preserve">do okončanja ugovora o radovima na izgradnji prometnice i parkirališta na arheološkom parku Vučedol </t>
  </si>
  <si>
    <t>MV-23-22</t>
  </si>
  <si>
    <t>Unutarnje opremanje Radničkog doma u Borovu naselju - Oprema fizikalne terapije i fitnes oprema, Grupa 1-Fitnes oprema</t>
  </si>
  <si>
    <t xml:space="preserve">37440000-4 </t>
  </si>
  <si>
    <t>2023/S 0F2-0027087</t>
  </si>
  <si>
    <t>Fitness oprema d.o.o., Riječka ulica 10, Zagreb, OIB: 17048628999</t>
  </si>
  <si>
    <t>24.8.2023.</t>
  </si>
  <si>
    <t>KLASA: 406-02/23-01/1 URBROJ: 2196-1-02-23-44</t>
  </si>
  <si>
    <t>JeN-4/23-21</t>
  </si>
  <si>
    <t>Sanacija i obnova mauzoleja obitelji Eltz-VI. faza</t>
  </si>
  <si>
    <t>KLASA: 360-05/23-01/15 URBROJ: 2196-1-02-23-5</t>
  </si>
  <si>
    <t>Do 30.10.2023.</t>
  </si>
  <si>
    <t>MV-23-17</t>
  </si>
  <si>
    <t>Usluga izrade projektne dokumentacije za izgradnju biciklističke infrastrukture na području grada Vukovara</t>
  </si>
  <si>
    <t xml:space="preserve">71300000-1 71322000-1 </t>
  </si>
  <si>
    <t>2023/S 0F2-0023008</t>
  </si>
  <si>
    <t>Grapid d.o.o., Vijenac Kraljeve Sutjeske 9, Osijek, OIB: 88465781695</t>
  </si>
  <si>
    <t>29.8.2023.</t>
  </si>
  <si>
    <t>KLASA: 361-01/22-01/4 URBROJ: 2196-1-02-23-21</t>
  </si>
  <si>
    <t>Unutarnje opremanje Radničkog doma u Borovu naselju - Oprema fizikalne terapije i fitnes oprema, Grupa 2-Oprema fizikalna terapija</t>
  </si>
  <si>
    <t xml:space="preserve">33192000-2 33192200-4 </t>
  </si>
  <si>
    <t>Media d.o.o., Karlovačka cesta 65a, Zagreb, OIB: 96725652983</t>
  </si>
  <si>
    <t>31.8.2023.</t>
  </si>
  <si>
    <t>KLASA: 406-02/23-01/1 URBROJ: 2196-1-02-23-46</t>
  </si>
  <si>
    <t>MV-23-14</t>
  </si>
  <si>
    <t>Izrada projektne dokumentacije za rekonstrukciju ''Eltzovog crvenog žitnog magazina'' u Vukovaru</t>
  </si>
  <si>
    <t>2023/S 0F2-0026154</t>
  </si>
  <si>
    <t>14.9.2023.</t>
  </si>
  <si>
    <t>KLASA: 361-01/23-01/2 URBROJ: 2196-1-02-23-29</t>
  </si>
  <si>
    <t>JeN-2/23-11</t>
  </si>
  <si>
    <t>Nabava peleta za grijanje Javne zgrade na adresi Velebitska 16 A, Vukovar</t>
  </si>
  <si>
    <t>Šišarka d.o.o., Ulica 131. brigade 12, Županja, OIB: 51906061831</t>
  </si>
  <si>
    <t>26.9.2023.</t>
  </si>
  <si>
    <t>KLASA: 406-03/23-01/54 URBROJ: 2196-1-02-23-3</t>
  </si>
  <si>
    <t>Do 30.4.2024.</t>
  </si>
  <si>
    <t>JeN-2/23-12</t>
  </si>
  <si>
    <t>Vođenje i upravljanje kotlovnicama u vlasništvu grada Vukovara</t>
  </si>
  <si>
    <t xml:space="preserve">50000000-5 </t>
  </si>
  <si>
    <t>KLASA: 406-06/23-01/6 URBROJ: 2196-1-02-23-3</t>
  </si>
  <si>
    <t>JeN-7/23-111</t>
  </si>
  <si>
    <t>Pojačano održavanje nerazvrstanih cesta na području grada Vukovara-Ulica J. Kozarca-1. faza</t>
  </si>
  <si>
    <t>4.10.2023.</t>
  </si>
  <si>
    <t>KLASA: 363-01/23-01/35 URBROJ: 2196-1-02-23-4</t>
  </si>
  <si>
    <t>JeN-7/23-112</t>
  </si>
  <si>
    <t>Pojačano održavanje nerazvrstanih cesta na području prigradskog naselja Sotin-Ulica Mirogojska-1. faza</t>
  </si>
  <si>
    <t>28.9.2023.</t>
  </si>
  <si>
    <t>KLASA: 363-01/23-01/36 URBROJ: 2196-1-02-23-4</t>
  </si>
  <si>
    <t>JeN-2/23-103</t>
  </si>
  <si>
    <t>Sanacija klizišta u ulici Stanka Vraza u Vukovaru</t>
  </si>
  <si>
    <t>Fidus grupa d.o.o., Gospodarska zona Vukovar 15, Vukovar, OIB: 21648699409</t>
  </si>
  <si>
    <t>13.10.2023.</t>
  </si>
  <si>
    <t>KLASA: 360-05/23-01/14 URBROJ: 2196-1-02-23-8</t>
  </si>
  <si>
    <t>JeN-1/23-2</t>
  </si>
  <si>
    <t>14.10.2023.</t>
  </si>
  <si>
    <t>KLASA: 031-06/23-01/1 URBROJ: 2196-1-02-23-3</t>
  </si>
  <si>
    <t>JeN-7/23-113</t>
  </si>
  <si>
    <t>Nadogradnja svjetlosne signalizacije mjeračima brzine na raskrižju ŽC 4138 (Ul. Matice hrvatske - Ul. Lj. Posavskog - Ul.  K. Zrinske)</t>
  </si>
  <si>
    <t>Elektromodul-promet d.o.o., Andrije Hebranga 7, Osijek, OIB: 21439881786</t>
  </si>
  <si>
    <t xml:space="preserve">45316200-7 </t>
  </si>
  <si>
    <t xml:space="preserve">KLASA: 340-02/23-01/9 URBROJ: 2196-1-02-23-4 </t>
  </si>
  <si>
    <t>MV-23-27</t>
  </si>
  <si>
    <t>Izvođenje radova na pojačanom održavanju nerazvrstanih cesta na području Grada Vukovara - ulica Katarine Zrinski spoj s ulicom Budžak - 1. faza</t>
  </si>
  <si>
    <t>31.10.2023.</t>
  </si>
  <si>
    <t>KLASA: 363-01/23-01/34 URBROJ: 2196-1-02-23-3</t>
  </si>
  <si>
    <t>2023/S 0F2- 0038963</t>
  </si>
  <si>
    <t>JeN-1/23-6</t>
  </si>
  <si>
    <t>Najam i održavanje ispisnog sustava za Grad Vukovar u 2023./2024. godini</t>
  </si>
  <si>
    <t>8.11.2023.</t>
  </si>
  <si>
    <t>Dodatak ugovora br.1 od 9.11.2023. godine povećanje cijene za 10.000,00 eura bez Pdv-a, odnosno 12.500,00 eura s PDV-om.</t>
  </si>
  <si>
    <t>Dodatak ugovora br.1 od 9.11.2023. godine povećanje cijene za 8.000,00 eura bez Pdv-a, odnosno 10.000,00 eura s PDV-om.</t>
  </si>
  <si>
    <t>MV-23-16</t>
  </si>
  <si>
    <t>Izgradnja solarnih elektrana u sklopu projekta Sunce nad Vukovarom - Grupa 1 - sportski objekti</t>
  </si>
  <si>
    <t>Izgradnja solarnih elektrana u sklopu projekta Sunce nad Vukovarom - Grupa 2 - osnovne škole i vrtići</t>
  </si>
  <si>
    <t>Izgradnja solarnih elektrana u sklopu projekta Sunce nad Vukovarom - Grupa 3 - gradski objekti</t>
  </si>
  <si>
    <t xml:space="preserve">45251100-2   45315600-4  </t>
  </si>
  <si>
    <t xml:space="preserve">2023/S 0F2-0015838 </t>
  </si>
  <si>
    <t>Elektro-Energetika d.o.o., Ratarska 75A, 10000 Zagreb, OIB: 48444972867</t>
  </si>
  <si>
    <t>KLASA: 361-01/21-01/10 URBROJ: 2196-1-02-23-199</t>
  </si>
  <si>
    <t>Đuro Đaković Elektromontaža d.o.o., Gospodarska ulica 6A, 35000 Slavonski Brod, OIB: 17201054269</t>
  </si>
  <si>
    <t>KLASA: 361-01/21-01/10 URBROJ: 2196-1-02-23-200</t>
  </si>
  <si>
    <t>KLASA: 361-01/21-01/10 URBROJ: 2196-1-02-23-201</t>
  </si>
  <si>
    <t>MV-23-3</t>
  </si>
  <si>
    <t xml:space="preserve">Nabava lož ulja - Grupa 1 - OŠ Dragutina Tadijanovića </t>
  </si>
  <si>
    <t>2023/S 0F2-0039681</t>
  </si>
  <si>
    <t>KLASA: 030-03/23-01/1 URBROJ: 2196-1-02-23-3</t>
  </si>
  <si>
    <t>Petrol d.o.o., Savska Opatovina 36, 10090 Zagreb, OIB: 75550985023</t>
  </si>
  <si>
    <t>Nabava lož ulja - Grupa 2 - OŠ Josipa Matoša</t>
  </si>
  <si>
    <t xml:space="preserve">Nabava lož ulja - Grupa 3 - OŠ Antuna Bauera </t>
  </si>
  <si>
    <t xml:space="preserve">Nabava lož ulja - Grupa 4 - OŠ Blage Zadre </t>
  </si>
  <si>
    <t>Nabava lož ulja - Grupa 5 - Grad Vukovar</t>
  </si>
  <si>
    <t>3.11.2023.</t>
  </si>
  <si>
    <t>KLASA: 602-01/23-01/21 UBROJ: 2196-1-02-23-6</t>
  </si>
  <si>
    <t>KLASA: 602-01/23-01/21 UBROJ: 2196-1-02-23-7</t>
  </si>
  <si>
    <t>KLASA: 602-01/23-01/21 UBROJ: 2196-1-02-23-8</t>
  </si>
  <si>
    <t>KLASA: 602-01/23-01/21 UBROJ: 2196-1-02-23-9</t>
  </si>
  <si>
    <t>KLASA: 406-03/23-01/71 UBROJ: 2196-1-02-23-2</t>
  </si>
  <si>
    <t>Ugovor se primjenjuje od 4.12.2023.</t>
  </si>
  <si>
    <t>Ugovor se primjenjuje od 6.11.2023.</t>
  </si>
  <si>
    <t>JeN-7/23-126</t>
  </si>
  <si>
    <t>Nabava novih gradskih štandova</t>
  </si>
  <si>
    <t>39133000-3</t>
  </si>
  <si>
    <t>Ivex d.o.o., Matije Gupca 17, Strošinci, OIB: 12659031318</t>
  </si>
  <si>
    <t>27.11.2023.</t>
  </si>
  <si>
    <t>KLASA: 363-01/23-01/46 URBROJ: 2196-1-02-23-3</t>
  </si>
  <si>
    <t>Nabava i sadnja drvoreda na javnim površinama na području grada Vukovara</t>
  </si>
  <si>
    <t>2023/S 0F2-0035951</t>
  </si>
  <si>
    <t>Floreo d.o.o., Biljska cesta 17a, Osijek, OIB: 65640587592</t>
  </si>
  <si>
    <t>1.12.2023.</t>
  </si>
  <si>
    <t>KLASA: 402-05/22-01/12 URBROJ: 2196-1-02-23-16</t>
  </si>
  <si>
    <t xml:space="preserve">03452000-3 </t>
  </si>
  <si>
    <t>Dodatak ugovora br.1. od 16.11.2023. rok produljen za 2 mjeseca</t>
  </si>
  <si>
    <t>JeN-7/23-125</t>
  </si>
  <si>
    <t>Pružanje pomoći ozlijeđenim i bolesnim životinjama na području grada Vukovara</t>
  </si>
  <si>
    <t xml:space="preserve">85200000-1 </t>
  </si>
  <si>
    <t>KLASA: 363-01/23-01/41 URBROJ: 2196-1-02-23-3</t>
  </si>
  <si>
    <t>JeN-4/23-121</t>
  </si>
  <si>
    <t xml:space="preserve">Radovi na krčenju i čišćenju terena na građevini " Eltzovog crvenog žitnog magazina" u Vukovaru </t>
  </si>
  <si>
    <t>45111200-0</t>
  </si>
  <si>
    <t>5.10.2023.</t>
  </si>
  <si>
    <t>KLASA: 363-01/23-01/38 URBROJ: 2196-1-02-23-7</t>
  </si>
  <si>
    <t>JeN-6/23-105</t>
  </si>
  <si>
    <t>Medijska promidžba-objava članaka u nacionalnom tjedniku</t>
  </si>
  <si>
    <t>Nacional News Corporation d.o.o., Maksimirska 120, 10000 Zagreb</t>
  </si>
  <si>
    <t>18.7.2023.</t>
  </si>
  <si>
    <t>Narudžbenica br. 109/23</t>
  </si>
  <si>
    <t>JeN-2/23-108</t>
  </si>
  <si>
    <t>45262120-8</t>
  </si>
  <si>
    <t>25.8.2023.</t>
  </si>
  <si>
    <t xml:space="preserve">Narudžbenica </t>
  </si>
  <si>
    <t>do 31.12.2023.</t>
  </si>
  <si>
    <t>JeN-8/23-44</t>
  </si>
  <si>
    <t>Monografija "Sjećanje na žrtvu Vukovara 1991."</t>
  </si>
  <si>
    <t>13.9.2023.</t>
  </si>
  <si>
    <t xml:space="preserve">Narudžbenica br. 132/23 BL </t>
  </si>
  <si>
    <t xml:space="preserve">21 dan </t>
  </si>
  <si>
    <t>JeN-3/23-18</t>
  </si>
  <si>
    <t>Osiguranje učenika od nezgode</t>
  </si>
  <si>
    <t>66512100-3</t>
  </si>
  <si>
    <t>Euroherc osiguranje d.d., Hrvatske Republike 45, 31000 Osijek</t>
  </si>
  <si>
    <t>20.9.2023.</t>
  </si>
  <si>
    <t>Narudžbenica br. KB-52/2023</t>
  </si>
  <si>
    <t>JeN-8/23-41</t>
  </si>
  <si>
    <t>Najam tehničke opreme za realizaciju programa u dvorištu NMB "dr. Juraj Njavro" Vukovar 17.11.2023. (molitva) 18.11.2023. (središnji program)</t>
  </si>
  <si>
    <t>Panonica production d.o.o., Bednjanska 8a, 10000 Zagreb OIB: 18213101548</t>
  </si>
  <si>
    <t>6.10.2023.</t>
  </si>
  <si>
    <t>Narudžbenica 156/23 BL</t>
  </si>
  <si>
    <t>18.11.2023.</t>
  </si>
  <si>
    <t>JeN-2/23-123</t>
  </si>
  <si>
    <t>Osiguranje objekta u vlasništvu grada Vukovara, Radnički dom u Borovu naselju, Blage Zadre 2, Vukovar</t>
  </si>
  <si>
    <t>66510000-8</t>
  </si>
  <si>
    <t>Croatia osiguranje, Vatroslava Jagića 33, 10000 Zagreb, OIB: 26187994862</t>
  </si>
  <si>
    <t>25.10.2023.</t>
  </si>
  <si>
    <t>Polica osiguranja 554211001609</t>
  </si>
  <si>
    <t>od 25.10.2023. do 25.10.2024.</t>
  </si>
  <si>
    <t>JeN-6/23-120</t>
  </si>
  <si>
    <t>Video snimanje i montaža promo videa projekata Grada Vukovara</t>
  </si>
  <si>
    <t>92100000-2</t>
  </si>
  <si>
    <t>Design studio D Obrt za promidžbu i usluge vl. Darko Puharić, Parobrodarska 5, 32000 Vukovar, OIB: 36933321194</t>
  </si>
  <si>
    <t>8.9.2023.</t>
  </si>
  <si>
    <t xml:space="preserve">Narudžbenica 129/23 AL </t>
  </si>
  <si>
    <t>JeN-8/23-48</t>
  </si>
  <si>
    <t>Doprema, prijevoz i skladištenje potrebne opreme te uređenj grada Vukovara za potrebe organizacije Dana sjećanja na žrtvu Vukovara</t>
  </si>
  <si>
    <t>16.10.2023.</t>
  </si>
  <si>
    <t xml:space="preserve">Narudžbenica 213/23 BL </t>
  </si>
  <si>
    <t>3 dana</t>
  </si>
  <si>
    <t>JeN-8/23-51</t>
  </si>
  <si>
    <t>Noćenje gostiju Grada Vukovara u povodu Dana sjećanja</t>
  </si>
  <si>
    <t>Stop Vukovar d.o.o., J.J.Strossmayer 18, 32000 Vukovar, OIB: 94593252186</t>
  </si>
  <si>
    <t>16.11.2023.</t>
  </si>
  <si>
    <t>Narudžbenica 214/23 BL</t>
  </si>
  <si>
    <t>od 16.11.-19.11.2023.</t>
  </si>
  <si>
    <t>Jen-8/23-53</t>
  </si>
  <si>
    <t>Ručak za goste Grada Vukovara 18.11.- Dan sjećanja</t>
  </si>
  <si>
    <t>Narudžbenica 218/23 BL</t>
  </si>
  <si>
    <t>17.11.2023.</t>
  </si>
  <si>
    <t>JeN-8/23-52</t>
  </si>
  <si>
    <t xml:space="preserve">Večera dobrodošlice za goste Grada Vukovara 17.11.- Dan sjećanja </t>
  </si>
  <si>
    <t>Narudžbenica 217/23 BL</t>
  </si>
  <si>
    <t>JeN-8/23-46</t>
  </si>
  <si>
    <t>Predblagdansko druženje s gospodarstvenicima 2023.</t>
  </si>
  <si>
    <t>Royal Vukovar, ulica Vijeća Europe 143, 32000 Vukovar, OIB: 30225269884</t>
  </si>
  <si>
    <t xml:space="preserve">Narudžbenica 245/23 BL </t>
  </si>
  <si>
    <t>JeN-6/23-128</t>
  </si>
  <si>
    <t xml:space="preserve">Plakati za Dan sjećanja na žrtvu Vukovar </t>
  </si>
  <si>
    <t>22000000-0</t>
  </si>
  <si>
    <t>30.10.2023.</t>
  </si>
  <si>
    <t>Narudžbenica 176/23 BL</t>
  </si>
  <si>
    <t>JeN-7/23-129</t>
  </si>
  <si>
    <t xml:space="preserve">Postavljanje videonadzora kod spomen obilježja prvom srušenom zrakoplovu u Vukovaru te na dječjem igralištu u ulici Bartola Kašića </t>
  </si>
  <si>
    <t>15.12.2023.</t>
  </si>
  <si>
    <t>Narudžbenica br. 216/2023, 217/2023 D.Č.</t>
  </si>
  <si>
    <t>JeN-1/23-100</t>
  </si>
  <si>
    <t>Usluga nadogradnje sustava Hivergen za Grad Vukovar - Prilagodba Hivergen sustava Uredbi o uredskom poslovanju</t>
  </si>
  <si>
    <t>72421000-7</t>
  </si>
  <si>
    <t>Inpro d.o.o., M.Krleže 28, 40000 Čakovec</t>
  </si>
  <si>
    <t>Narudžbenica br. 16-INF/2023</t>
  </si>
  <si>
    <t>JeN-1/23-8</t>
  </si>
  <si>
    <t>Usluga održavanja sustava elektronskog upravljanja dokumentacijom</t>
  </si>
  <si>
    <t>KLASA: 032-01/23-01/1 URBROJ: 2196-1-02-23-6</t>
  </si>
  <si>
    <t>JeN-1/23-4</t>
  </si>
  <si>
    <t xml:space="preserve">Usluga stalnog pristupa internetu putem optičkog voda </t>
  </si>
  <si>
    <t>18.9.2023.</t>
  </si>
  <si>
    <t>KLASA: 344-02-/23-01/2 URBROJ: 2196-1-02-23-8</t>
  </si>
  <si>
    <t>19.10.2023.</t>
  </si>
  <si>
    <t>Aneksa ugovora od 28.8.2023. rok produljen do 20.10.2023.</t>
  </si>
  <si>
    <t>29.12.2023.</t>
  </si>
  <si>
    <t>JeN-2/23-97</t>
  </si>
  <si>
    <t>Građevinski i arhitektonski fakultet Osijek, Vladimira Preloga 3, 31000 Osijek</t>
  </si>
  <si>
    <t>JeN-6/23-132</t>
  </si>
  <si>
    <t>37413230-7</t>
  </si>
  <si>
    <t>Tomaja d.o.o., Liševo 67, 10362 Kašina</t>
  </si>
  <si>
    <t>19.12.2023.</t>
  </si>
  <si>
    <t>JeN-6/23-133</t>
  </si>
  <si>
    <t>Nabava opreme za lovce-dronovi za praćenje životinja</t>
  </si>
  <si>
    <t>34710000-7</t>
  </si>
  <si>
    <t>Linx d.o.o. - Poslovnica Vinkovci, Kralja Zvonimira 19a , 32100 Vinkovci</t>
  </si>
  <si>
    <t>JeN-6/23-134</t>
  </si>
  <si>
    <t>Nabava opreme za lovce-oružje za uspavljivanje životinja</t>
  </si>
  <si>
    <t>Nabava opreme za lovce-zamke za životinje</t>
  </si>
  <si>
    <t>35300000-7</t>
  </si>
  <si>
    <t>Gotal IFN d.o.o., Krešimirova 11, 40324 Goričan</t>
  </si>
  <si>
    <t xml:space="preserve">Narudžbenica br. 25/23 I.R. </t>
  </si>
  <si>
    <t xml:space="preserve">Narudžbenica br. 26/13 I.R. </t>
  </si>
  <si>
    <t xml:space="preserve">Narudžbenica br. 24/23 I.R. </t>
  </si>
  <si>
    <t xml:space="preserve">Aneks ugovora  18.7.2022. rok produljen do 1.6.2023., Aneks ugovora br.2 od 31.5.2023. rok produljen do 1.12.2023., Aneks br.3 od 30.11.2023. rok produljen do 30.6.2025. </t>
  </si>
  <si>
    <t>Dodatak ugovora br.1 rok produljen do 15.9.2023., dodatak ugovora br.2 rok produljen do 16.10.2023.</t>
  </si>
  <si>
    <t>21.12.2023.</t>
  </si>
  <si>
    <t xml:space="preserve">Dodatak ugovora br.1 rok produljen 23.12.2023. </t>
  </si>
  <si>
    <t>JeN-4/23-20</t>
  </si>
  <si>
    <t>Zavod za javno zdravstvo Vukovarsko-srijemske županije, Zvonarska 57, Vinkovci, OIB: 92026134753</t>
  </si>
  <si>
    <t>KLASA: 543-05/23-01/1 URBROJ: 2196-1-02-23-20</t>
  </si>
  <si>
    <t xml:space="preserve">Stručni nadzor dezinsekcije  </t>
  </si>
  <si>
    <t>Dodatak br.1 ugovora  od 28.4.2023. rok produljen za 130 dana</t>
  </si>
  <si>
    <t>Dodatak br.1 ugovora od 25.7. rok produljen do 1.10.2023.</t>
  </si>
  <si>
    <t>1.10.2023.</t>
  </si>
  <si>
    <t>Dodatak br.1 ugovora od 17.11.2023. rok za izvršenje produljen do 30.11.2023.</t>
  </si>
  <si>
    <t>15.9.2023.</t>
  </si>
  <si>
    <t>30.4.2023.</t>
  </si>
  <si>
    <t>141.750,02 18.813,46  EUR</t>
  </si>
  <si>
    <t>23.9.2022.</t>
  </si>
  <si>
    <t>13.12.2023.</t>
  </si>
  <si>
    <t>6.636,14 EUR</t>
  </si>
  <si>
    <t>30.6.2023.</t>
  </si>
  <si>
    <t xml:space="preserve">Dodatak br.1 ugovora od 7.9.2023. izvođenje više radova u iznosu od 6.000,00 eura bez PDV-a </t>
  </si>
  <si>
    <t>12.10.2023.</t>
  </si>
  <si>
    <t>Dodatak ugovora br.1  od 17.11.2023. godine rok završetka radova produljen za 10 dana, novi rok za završetak radova je 23.3.2024. Dodatak ugovora br.2  od 11.12.2023. godine ugovoreni vantroškovnički radovi u vrijednosti 12.627,61 EUR bez PDV-a</t>
  </si>
  <si>
    <t>Dodatak ugovora br.1  od 17.11.2023. godine rok završetka radova produljen za 20 dana, novi rok za završetak radova je 2.4.2024.</t>
  </si>
  <si>
    <t>Dodatak ugovora br.1 od 26.10.2023. produljen rok izvođenja radova do 18.11.2023. i ugovoreni vantroškovnički radovi  u iznosu 1.632,32 EUR bez PDV-a odnosno 2.040,40 EUR s pdv-om</t>
  </si>
  <si>
    <t>Dodatak br.1 ugovora od 23.6.2023. produljuje se rok izvršenja ugovora do 11.9.2023. Dodatak br.2 ugovora od 6.9.2023. rok završetka usluge produljen do 11.11.2023. godine</t>
  </si>
  <si>
    <t xml:space="preserve">25.779,58 EUR </t>
  </si>
  <si>
    <t>30.9.2023.</t>
  </si>
  <si>
    <t xml:space="preserve">4.497,30 EUR </t>
  </si>
  <si>
    <t>9.356,96 EUR</t>
  </si>
  <si>
    <t>15.594,93 EUR</t>
  </si>
  <si>
    <t>7.11.2023.</t>
  </si>
  <si>
    <t>20.125,55 EUR</t>
  </si>
  <si>
    <t>24.10.2023.</t>
  </si>
  <si>
    <t>Dodatak br.1. ugovora od 27.9.2023. produljen rok za izvršenje ugovora do 16.11.2023. Dodatak br.2. ugovora od 7.11.2023. godine produljen rok izvršenja do 15.1.2024. godine</t>
  </si>
  <si>
    <t>Dodatak br.1 ugovora od 11.9.2023. godine rok produljen do 20.12.2023. godine</t>
  </si>
  <si>
    <t>Dodatak br.1 ugovora od 24.7.2023. uvođenje podugovaratelja Bošković d.o.o.</t>
  </si>
  <si>
    <t>Dodatak br.1 ugovora od 16.11.2023. rok produljen za 2 mjeseca</t>
  </si>
  <si>
    <t>Dodatak br.1 ugovora od 2.11.2023. godine rok produljen do 24.11.2023. godine</t>
  </si>
  <si>
    <t>Dodatak br.1 ugovora od 10.10.2023. godine produljen rok završetka radova do 14.11.2023. godine</t>
  </si>
  <si>
    <t>24.11.2023.</t>
  </si>
  <si>
    <t xml:space="preserve">Naplaćena ugovorna kazna zbog kašnjenja u iznosu od 492,69 EUR </t>
  </si>
  <si>
    <t>20.12.2023.</t>
  </si>
  <si>
    <t>20.10.2023.</t>
  </si>
  <si>
    <t xml:space="preserve"> 18.10.2023.</t>
  </si>
  <si>
    <t>MV-23-21</t>
  </si>
  <si>
    <t>Izrada projektno-tehničke dokumentacije za izgradnju novog dječjeg vrtića u Vukovaru na k.č. br. 1705/16, k.o. Vukovar</t>
  </si>
  <si>
    <t>2023/S 0F2-0042653</t>
  </si>
  <si>
    <t>22.12.2023.</t>
  </si>
  <si>
    <t>KLASA: 601-01/23-01/7 URBROJ: 2196-1-02-23-26</t>
  </si>
  <si>
    <t>12.7.2023.</t>
  </si>
  <si>
    <t>13.11.2023.</t>
  </si>
  <si>
    <t>19.12.2022.</t>
  </si>
  <si>
    <t>232.326,98 30.835,09 EUR</t>
  </si>
  <si>
    <t>425.447,29 56.466,55 EUR</t>
  </si>
  <si>
    <t>JeN-4/23-127</t>
  </si>
  <si>
    <t>Izrada skulpture svodovi</t>
  </si>
  <si>
    <t>Wap Tattoo art studio, Lipovački 11, Vukovar</t>
  </si>
  <si>
    <t>9.11.2023.</t>
  </si>
  <si>
    <t>Narudžbenica SM-145/23</t>
  </si>
  <si>
    <t>5.500.00</t>
  </si>
  <si>
    <t>JeN-6/23-25</t>
  </si>
  <si>
    <t>Sustav javnih bicikala-održavanje sustava</t>
  </si>
  <si>
    <t>Sustav javnih bicikala d.o.o., Prisavlje 2, Zagreb, OIB: 97795935846</t>
  </si>
  <si>
    <t>2.6.2023.</t>
  </si>
  <si>
    <t>KLASA: 406-06/23-01/2 URBROJ: 2196-1-6-23-8</t>
  </si>
  <si>
    <t>do 30.9.2023.</t>
  </si>
  <si>
    <t>JeN-3/23-63</t>
  </si>
  <si>
    <t>Izrada projektne dokumentacije za projekt Dogradnja i opremanje Centralnog objekta Dječjeg vrtića Vukovar I</t>
  </si>
  <si>
    <t>12.4.2023.</t>
  </si>
  <si>
    <t>KLASA: 601-01/22-01/10 URBROJ: 2196-1-02-23-38</t>
  </si>
  <si>
    <t>JeN-3/23-64</t>
  </si>
  <si>
    <t>Izrada projektne dokumentacije za projekt Dogradnja i opremanje Područnog objekta Mitnica Dječjeg vrtića Vukovara I</t>
  </si>
  <si>
    <t>KLASA: 601-01/22-01/11 URBROJ: 2196-1-02-23-38</t>
  </si>
  <si>
    <t>JeN-7/23-76</t>
  </si>
  <si>
    <t>Nabava urbane opreme</t>
  </si>
  <si>
    <t>Narudžbenica br. 44/2023</t>
  </si>
  <si>
    <t>Arta-Zip d.o.o., Franka Lisice 2A, 23000 Zadar, OIB: 05580752683</t>
  </si>
  <si>
    <t>JeN-7/23-84</t>
  </si>
  <si>
    <t>Nabava rezervnih dijelova za popravak igrala na dječjim igralištima</t>
  </si>
  <si>
    <t>Stil equipment d.o.o., H. D. Genschera 37A, Vinkovci, OIB: 07342158924</t>
  </si>
  <si>
    <t>Narudžbenica br. 45/2023</t>
  </si>
  <si>
    <t>JeN-7/23-61</t>
  </si>
  <si>
    <t>Usluga održavanja fontana u  Vukovaru za 2023.</t>
  </si>
  <si>
    <t>13.4.2023.</t>
  </si>
  <si>
    <t>KLASA: 363-01/23-01/3 URBROJ: 2196-1-02-23-6</t>
  </si>
  <si>
    <t>JeN-7/23-83</t>
  </si>
  <si>
    <t>Nabava vanjskih fitnes sprava</t>
  </si>
  <si>
    <t>37440000-4</t>
  </si>
  <si>
    <t>Vojtek oprema d.o.o., Jozsefa Antala 9a, 31300 Beli Manastir, OIB: 82877321185</t>
  </si>
  <si>
    <t>19.4.2023.</t>
  </si>
  <si>
    <t>KLASA: 406-03/23-01/25 URBROJ: 2196-1-02-23-7</t>
  </si>
  <si>
    <t>25 dana</t>
  </si>
  <si>
    <t>JeN-7/23-101</t>
  </si>
  <si>
    <t>Postavljanje ograde na dječjem igralištu na križanju ulica Široki put-Ratarska</t>
  </si>
  <si>
    <t>Eko-Vuza, Lijeva bara 60, Vukovar, OIB: 42159537590</t>
  </si>
  <si>
    <t>Narudžbenica br. 92/2023</t>
  </si>
  <si>
    <t>JeN-7/23-109</t>
  </si>
  <si>
    <t>Nabava zamjenskih igrala za dječje igralište u Park šumi Adica</t>
  </si>
  <si>
    <t>27.7.2023.</t>
  </si>
  <si>
    <t>Narudžbenica br. 112/2023.</t>
  </si>
  <si>
    <t>Jen-7/23-110</t>
  </si>
  <si>
    <t>Nabava materijala za potrebe konzerviranja klizišta</t>
  </si>
  <si>
    <t>44190000-8</t>
  </si>
  <si>
    <t>Kristić Plast, Braće Radića 17, Privlaka, OIB: 26302618188</t>
  </si>
  <si>
    <t>28.7.2023.</t>
  </si>
  <si>
    <t>Narudžbenica br. 114/2023</t>
  </si>
  <si>
    <t>15.5.2023.</t>
  </si>
  <si>
    <t>28.8.2023.</t>
  </si>
  <si>
    <t>4.470.00</t>
  </si>
  <si>
    <t>JeN-7/23-118</t>
  </si>
  <si>
    <t>Nabava prometnih znakova za privremenu regulaciju prometa preusmjeravanja tranzitnog prometa na Dane sjećanja na žrtvu Vukovara</t>
  </si>
  <si>
    <t>34992200-9</t>
  </si>
  <si>
    <t>25.9.2023.</t>
  </si>
  <si>
    <t>Narudžbenica br. 154/2023</t>
  </si>
  <si>
    <t>JeN-7/23-119</t>
  </si>
  <si>
    <t>Nobilis d.o.o., Hrv. Republike 97, 31216 Antunovac, OIB: 03860069701</t>
  </si>
  <si>
    <t>2.10.2023.</t>
  </si>
  <si>
    <t>Narudžbenica br. 158/2023</t>
  </si>
  <si>
    <t>27.10.2023.</t>
  </si>
  <si>
    <t>JeN-7/23-88</t>
  </si>
  <si>
    <t>Izrada projektne dokumentacije za rekonstrukciju ceste u ulici S. R. Njemačke na k.č. br. 4666/16, 3323/1, 3323/4, 3323/5, 3322/9 i 7182 k.o. Vukovar</t>
  </si>
  <si>
    <t>Ured ovlaštenog inženjera Vladimir Mačak, Vukovarskih vitezova 47, 32000 Vukovar, OIB: 22623823604</t>
  </si>
  <si>
    <t>5.6.2023.</t>
  </si>
  <si>
    <t>KLASA: 360-05/23-01/8 URBROJ: 2196-1-02-23-19</t>
  </si>
  <si>
    <t>Dodatak br.1 ugovora od 28.9.2023. godine uvođenje podizvoditelja  Nonij d.o.o.  i produljen rok izvršenja usluge do 1.12.2023. Dodatak br.2 ugovora od 20.11.2023. produljen rok za uzvršenje usluge do 30.1.2024.</t>
  </si>
  <si>
    <t>JeN-7/23-102</t>
  </si>
  <si>
    <t>Usluga izrade projektne dokumentacije za izgradnju ceste na k.č. br. 1667/2 i 1662/3 k.o. Vukovar</t>
  </si>
  <si>
    <t>IBiro d.o.o., Vukovarskih vitezova 47, Vukovar, OIB: 02366720524</t>
  </si>
  <si>
    <t>KLASA: 340-02/23-01/7 URBROJ: 2196-1-02-23-8</t>
  </si>
  <si>
    <t>Dodatak br.1 ugovora od 21.11.2023. produljen rok izvršenja usluge do 21.1.2024.</t>
  </si>
  <si>
    <t>4.926.87</t>
  </si>
  <si>
    <t>19.11.2023.</t>
  </si>
  <si>
    <t>8.10.2023.</t>
  </si>
  <si>
    <t>MV-23-24</t>
  </si>
  <si>
    <t>Ugradnja klima uređaja u OŠ Nikole Andrića u Vukovaru</t>
  </si>
  <si>
    <t>45331000-6</t>
  </si>
  <si>
    <t>2023/S 0F2-0033355</t>
  </si>
  <si>
    <t>Energy control d.o.o., Nova Dalmacija 19a, 31221 Josipovac, OIB: 86087993692</t>
  </si>
  <si>
    <t>28.12.2023.</t>
  </si>
  <si>
    <t>KLASA: 360-05/22-01/17 URBROJ: 2196-1-02-23-16</t>
  </si>
  <si>
    <t>JeN-7/23-82</t>
  </si>
  <si>
    <t>Izrada idejnog rješenja, geodetskog snimka postojećeg stanja, procjene troškova izgradnje i vizualizacije izgradnje javne garaže u Vukovaru</t>
  </si>
  <si>
    <t>Orking d.o.o., Kalnička 22, 31000 Osijek, OIB. 94321000294</t>
  </si>
  <si>
    <t>KLASA: 361-01/23-01/6 URBROJ: 2196-1-02-23-14</t>
  </si>
  <si>
    <t>6.7.2023.</t>
  </si>
  <si>
    <t>12.5.2023.</t>
  </si>
  <si>
    <t>JeN-4/23-86</t>
  </si>
  <si>
    <t>Izrada projektne dokumentacije u svrhu energetske obnove nekretnine u vlasništvu garad Vukovara na adresi Velebitska 16a, 16b i 16c, Vukovar</t>
  </si>
  <si>
    <t>20.4.2023.</t>
  </si>
  <si>
    <t>Narudžbenica JP-35/23</t>
  </si>
  <si>
    <t>2  mjeseca</t>
  </si>
  <si>
    <t>JeN-6/23-26</t>
  </si>
  <si>
    <t>Vukovarska mala ada-zaštitarske usluge</t>
  </si>
  <si>
    <t>16.6.2023.</t>
  </si>
  <si>
    <t>Narudžbenica br. JP 76/23</t>
  </si>
  <si>
    <t>JeN-6/23-27</t>
  </si>
  <si>
    <t>Vukovarska mala ada-usluge čišćenja</t>
  </si>
  <si>
    <t>90910000-9</t>
  </si>
  <si>
    <t>Narudžbenica JP 130/2023</t>
  </si>
  <si>
    <t>JeN-3/23-117</t>
  </si>
  <si>
    <t>Nabava digitalnog sadržaja za projekt "Proširena stvarnost Vukovarskog Vodotornja"</t>
  </si>
  <si>
    <t>72212000-4</t>
  </si>
  <si>
    <t>Creatos , Ulica sv. Josipa Radnika 7, 310000 Osijek, OIB: 52553671984</t>
  </si>
  <si>
    <t>Narudžbenica JP 105/23</t>
  </si>
  <si>
    <t>JeN-3/23-115</t>
  </si>
  <si>
    <t>Projektna dokumentacija za energetsku obnovu zgrade Hrvatskog doma Vukovar</t>
  </si>
  <si>
    <t>Ured ovlaštene arhitektice Marije Kolar, Bana Josipa Jelačića 222, OIB: 72270803915</t>
  </si>
  <si>
    <t>Narudžbenica br. JP-132/2023</t>
  </si>
  <si>
    <t>JeN-3/23-116</t>
  </si>
  <si>
    <t>Projektna dokumentacija za energetsku obnovu rodne kuće Lavoslava Ružičke</t>
  </si>
  <si>
    <t>Narudžbenica br. JP-131/2023</t>
  </si>
  <si>
    <t xml:space="preserve">Dodatak br1. ugovora od 8.12.2023. godine rok produljen za 60 dana </t>
  </si>
  <si>
    <t>30.11.2023.</t>
  </si>
  <si>
    <t>22.9.2023.</t>
  </si>
  <si>
    <t>12.12.2023.</t>
  </si>
  <si>
    <t>18.12.2023.</t>
  </si>
  <si>
    <t>4.513.83</t>
  </si>
  <si>
    <t>JeN-5/23-23</t>
  </si>
  <si>
    <t>Održavanje programske opreme za računovodstvo-PROLOG JLS</t>
  </si>
  <si>
    <t>Prolog d.o.o., Dragutina Žanića-Karle 19A, 32100 Vinkovci, OIB:</t>
  </si>
  <si>
    <t>KLASA: 406-03/23-01/80 UBROJ: 2196-1-02-23-6</t>
  </si>
  <si>
    <t>JeN-7/23-122</t>
  </si>
  <si>
    <t>Izrada akcijskog plana za unapređenje sustava gospodarenja otpadom grada Vukovara</t>
  </si>
  <si>
    <t>90700000-4</t>
  </si>
  <si>
    <t>Vodeko sistemi d.o.o., Anastasa Popovića 3, 10000 Zagreb, OIB: 46859934827</t>
  </si>
  <si>
    <t>KLASA: 363-01/23-01/37 URBROJ: 2196-1-02-23-3</t>
  </si>
  <si>
    <t>do 15.12.2023.</t>
  </si>
  <si>
    <t>Upravni odjel za financije i nabavu</t>
  </si>
  <si>
    <t>KLASA: 406-03/23-01/15</t>
  </si>
  <si>
    <t>Pročelnica:</t>
  </si>
  <si>
    <t>Vlasta Šibalić, univ.spec.oec.</t>
  </si>
  <si>
    <t>6.11.2023.</t>
  </si>
  <si>
    <t>28.4.2023.</t>
  </si>
  <si>
    <t>MV-23-30</t>
  </si>
  <si>
    <t xml:space="preserve">Održavanje javne rasvjete na području grada Vukovara </t>
  </si>
  <si>
    <t xml:space="preserve">2023/S 0F2-0048984 </t>
  </si>
  <si>
    <t>KLASA: 363-01/23-01/45 URBROJ: 2196-1-02-23-3</t>
  </si>
  <si>
    <t>Od 23.5.2022. vodi se postupak glavne ocjene prihvatljivosti za ekološku mrežu što utiče na izvršenje usluge</t>
  </si>
  <si>
    <t>Rok je propisan Odlukom o izradi II. Izmjena i dopuna UPU-a(Sl.vjesnik Grada Vukovara 6/22)</t>
  </si>
  <si>
    <t>VV-23-3</t>
  </si>
  <si>
    <t>Sporazumni Raskid ugovora prije roka na koji je sklopljen zbog dostignutog ugovorenog iznosa cijene usluge</t>
  </si>
  <si>
    <t>Dodatak br.1 ugovora od 19.5.2023., produljen rok izvođenja radova do 13.8.2023. Dodatak br.2 ugovora rok produljen do 31.8.2023. uz ugovoranje dodatnih radova u iznosu 17.756,22 EUR s PDV-om</t>
  </si>
  <si>
    <t>Dodatak br.1 ugovora rok produljen do 31.10.2023. uz izvođenje dodatnih radova u iznosu od 7.831,08 EUR s PDV-om.</t>
  </si>
  <si>
    <t>Dodatak br. 1  od 5.7.2023. ugovora povećana cijena usluge za 81.859,38 EUR s PDV-om</t>
  </si>
  <si>
    <t>Nonij d.o.o., Lavoslava Ružičke 10, Vukovar, OIB: 45476787073</t>
  </si>
  <si>
    <t>Polion d.o.o., Obrtnička 12, Vinkovci, OIB: 26195613045 ; Zemljomjer d.o.o., Glagoljaška 35, Vinkovci, OIB: 37840753130</t>
  </si>
  <si>
    <t xml:space="preserve">Bošković d.o.o., Dragutina Žanića Karle 12, Vinkovci, OIB: 76073700680 </t>
  </si>
  <si>
    <t>Dodatak br.1 ugovora od 12.7.2023. povećana cijena usluge za 8.185,90 s PDV-om</t>
  </si>
  <si>
    <t>Izrada natječajnog elaborata za provođenje arhitektonsko-urbanističkog natječaja za idejno urbanističko rješenje prostora desne obale Dunava u Vukovaru</t>
  </si>
  <si>
    <t>Dodatak ugovora br.1 rok produljen 23.12.2023. i  ugovoreni vantroškovnički radovi u iznosu 2.775,00 EUR s PDV-om</t>
  </si>
  <si>
    <t>JeN-7/23-136</t>
  </si>
  <si>
    <t>Izrada prometnog elaborata uređenja prometa na području grada Vukovara I. faza</t>
  </si>
  <si>
    <t>Revizor cestovne sigurnosti d.o.o., Bana Josipa Jelačića 7, 32000 Vukovar, OIB: 07596653743</t>
  </si>
  <si>
    <t>KLASA: 340-02/23-01/10 URBROJ: 2196-1-02-23-6</t>
  </si>
  <si>
    <t>URBROJ: 2196-1-5-23-135</t>
  </si>
  <si>
    <t>Registar sklopljenih ugovora/narudžbenica i okvirnih sporazuma od 1.1.2023. godine
Ažurirano 29.12.2023.</t>
  </si>
  <si>
    <t>Registar sklopljenih ugovora/narudžbenica i okvirnih sporazuma od 01.01.2018. godine do 02.01.2021. godine
Ažurirano 29.12.2023.</t>
  </si>
  <si>
    <t>Registar sklopljenih ugovora/narudžbenica i okvirnih sporazuma od 02.01.2021. godine
Ažurirano 29.12.2023.</t>
  </si>
  <si>
    <t>Registar sklopljenih ugovora/narudžbenica i okvirnih sporazuma od 01.01.2022. godine
Ažurirano 29.12.2023.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</si>
</sst>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10409]dd\.mm\.yyyy"/>
    <numFmt numFmtId="167" formatCode="[$-10409]#,##0.00;\-#,##0.00"/>
    <numFmt numFmtId="168" formatCode="[$-1041A]dd\.mm\.yyyy"/>
    <numFmt numFmtId="169" formatCode="[$-1041A]#,##0.00;\-\ #,##0.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#,##0.00_ ;\-#,##0.00\ "/>
    <numFmt numFmtId="175" formatCode="[$-1041A]dd/mm/yyyy/"/>
    <numFmt numFmtId="176" formatCode="[$-1041A]dd&quot;.&quot;mm&quot;.&quot;yyyy&quot;.&quot;"/>
    <numFmt numFmtId="177" formatCode="[$-409]#,##0.00;[$-409]&quot;-&quot;#,##0.00"/>
    <numFmt numFmtId="178" formatCode="[$-1041A]dd&quot;.&quot;mm&quot;.&quot;yyyy"/>
    <numFmt numFmtId="179" formatCode="[$-41A]#,##0.00;[$-41A]&quot;- &quot;#,##0.00"/>
    <numFmt numFmtId="180" formatCode="d&quot;.&quot;m&quot;.&quot;yyyy"/>
  </numFmts>
  <fonts count="70">
    <font>
      <sz val="11"/>
      <color indexed="8"/>
      <name val="Calibri"/>
      <family val="2"/>
    </font>
    <font>
      <sz val="11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Calibri"/>
      <family val="2"/>
    </font>
    <font>
      <b/>
      <sz val="9"/>
      <name val="Segoe UI"/>
      <family val="2"/>
    </font>
    <font>
      <sz val="6.5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7"/>
      <name val="Calibri"/>
      <family val="2"/>
    </font>
    <font>
      <u val="single"/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6.5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53"/>
      <name val="Arial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000000"/>
      <name val="Arial"/>
      <family val="2"/>
    </font>
    <font>
      <sz val="6.5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12"/>
      <color rgb="FF000000"/>
      <name val="Arial"/>
      <family val="2"/>
    </font>
    <font>
      <sz val="7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</borders>
  <cellStyleXfs count="64"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0" fillId="0" borderId="0">
      <alignment/>
      <protection/>
    </xf>
    <xf numFmtId="9" fontId="4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</cellStyleXfs>
  <cellXfs count="295">
    <xf numFmtId="0" fontId="1" fillId="0" borderId="0" xfId="0" applyFont="1" applyFill="1" applyBorder="1" applyAlignment="1">
      <alignment/>
    </xf>
    <xf numFmtId="0" fontId="2" fillId="33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51" applyNumberFormat="1" applyFont="1" applyFill="1" applyBorder="1" applyAlignment="1">
      <alignment horizontal="center" vertical="top" wrapText="1" readingOrder="1"/>
      <protection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167" fontId="2" fillId="0" borderId="10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vertical="top" wrapText="1" readingOrder="1"/>
      <protection/>
    </xf>
    <xf numFmtId="169" fontId="2" fillId="0" borderId="10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center" vertical="top" wrapText="1" readingOrder="1"/>
      <protection/>
    </xf>
    <xf numFmtId="0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center" vertical="top" wrapText="1" readingOrder="1"/>
      <protection/>
    </xf>
    <xf numFmtId="175" fontId="2" fillId="0" borderId="11" xfId="51" applyNumberFormat="1" applyFont="1" applyFill="1" applyBorder="1" applyAlignment="1">
      <alignment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167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1" xfId="51" applyNumberFormat="1" applyFont="1" applyFill="1" applyBorder="1" applyAlignment="1">
      <alignment vertical="top" wrapText="1" readingOrder="1"/>
      <protection/>
    </xf>
    <xf numFmtId="4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horizontal="right" vertical="top" wrapText="1"/>
    </xf>
    <xf numFmtId="0" fontId="2" fillId="0" borderId="13" xfId="51" applyNumberFormat="1" applyFont="1" applyFill="1" applyBorder="1" applyAlignment="1">
      <alignment vertical="top" wrapText="1" readingOrder="1"/>
      <protection/>
    </xf>
    <xf numFmtId="4" fontId="2" fillId="0" borderId="14" xfId="51" applyNumberFormat="1" applyFont="1" applyFill="1" applyBorder="1" applyAlignment="1">
      <alignment vertical="top" wrapText="1" readingOrder="1"/>
      <protection/>
    </xf>
    <xf numFmtId="0" fontId="4" fillId="0" borderId="11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center" vertical="top" wrapText="1" readingOrder="1"/>
      <protection/>
    </xf>
    <xf numFmtId="175" fontId="2" fillId="0" borderId="12" xfId="51" applyNumberFormat="1" applyFont="1" applyFill="1" applyBorder="1" applyAlignment="1">
      <alignment vertical="top" wrapText="1" readingOrder="1"/>
      <protection/>
    </xf>
    <xf numFmtId="0" fontId="2" fillId="0" borderId="12" xfId="51" applyNumberFormat="1" applyFont="1" applyFill="1" applyBorder="1" applyAlignment="1">
      <alignment horizontal="right" vertical="top" wrapText="1" readingOrder="1"/>
      <protection/>
    </xf>
    <xf numFmtId="167" fontId="2" fillId="0" borderId="12" xfId="51" applyNumberFormat="1" applyFont="1" applyFill="1" applyBorder="1" applyAlignment="1">
      <alignment vertical="top" wrapText="1" readingOrder="1"/>
      <protection/>
    </xf>
    <xf numFmtId="167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0" xfId="51" applyNumberFormat="1" applyFont="1" applyFill="1" applyBorder="1" applyAlignment="1">
      <alignment horizontal="left" vertical="top" wrapText="1" readingOrder="1"/>
      <protection/>
    </xf>
    <xf numFmtId="166" fontId="2" fillId="0" borderId="10" xfId="51" applyNumberFormat="1" applyFont="1" applyFill="1" applyBorder="1" applyAlignment="1">
      <alignment vertical="top" wrapText="1" readingOrder="1"/>
      <protection/>
    </xf>
    <xf numFmtId="0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center" vertical="top" wrapText="1" readingOrder="1"/>
    </xf>
    <xf numFmtId="0" fontId="2" fillId="0" borderId="10" xfId="0" applyNumberFormat="1" applyFont="1" applyFill="1" applyBorder="1" applyAlignment="1">
      <alignment horizontal="right" vertical="top" wrapText="1" readingOrder="1"/>
    </xf>
    <xf numFmtId="167" fontId="2" fillId="0" borderId="10" xfId="0" applyNumberFormat="1" applyFont="1" applyFill="1" applyBorder="1" applyAlignment="1">
      <alignment vertical="top" wrapText="1" readingOrder="1"/>
    </xf>
    <xf numFmtId="0" fontId="2" fillId="0" borderId="10" xfId="0" applyNumberFormat="1" applyFont="1" applyFill="1" applyBorder="1" applyAlignment="1">
      <alignment horizontal="left" vertical="top" wrapText="1" readingOrder="1"/>
    </xf>
    <xf numFmtId="0" fontId="2" fillId="0" borderId="10" xfId="0" applyNumberFormat="1" applyFont="1" applyFill="1" applyBorder="1" applyAlignment="1">
      <alignment horizontal="right" vertical="center" wrapText="1" readingOrder="1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168" fontId="2" fillId="0" borderId="11" xfId="51" applyNumberFormat="1" applyFont="1" applyFill="1" applyBorder="1" applyAlignment="1">
      <alignment vertical="top" wrapText="1" readingOrder="1"/>
      <protection/>
    </xf>
    <xf numFmtId="8" fontId="2" fillId="0" borderId="10" xfId="51" applyNumberFormat="1" applyFont="1" applyFill="1" applyBorder="1" applyAlignment="1">
      <alignment vertical="top" wrapText="1" readingOrder="1"/>
      <protection/>
    </xf>
    <xf numFmtId="14" fontId="2" fillId="0" borderId="10" xfId="51" applyNumberFormat="1" applyFont="1" applyFill="1" applyBorder="1" applyAlignment="1">
      <alignment horizontal="right" vertical="top" wrapText="1" readingOrder="1"/>
      <protection/>
    </xf>
    <xf numFmtId="0" fontId="1" fillId="0" borderId="10" xfId="0" applyFont="1" applyFill="1" applyBorder="1" applyAlignment="1">
      <alignment/>
    </xf>
    <xf numFmtId="169" fontId="2" fillId="0" borderId="10" xfId="51" applyNumberFormat="1" applyFont="1" applyFill="1" applyBorder="1" applyAlignment="1">
      <alignment horizontal="right" vertical="top" wrapText="1" readingOrder="1"/>
      <protection/>
    </xf>
    <xf numFmtId="168" fontId="2" fillId="0" borderId="0" xfId="51" applyNumberFormat="1" applyFont="1" applyFill="1" applyBorder="1" applyAlignment="1">
      <alignment vertical="top" wrapText="1" readingOrder="1"/>
      <protection/>
    </xf>
    <xf numFmtId="0" fontId="2" fillId="0" borderId="15" xfId="51" applyNumberFormat="1" applyFont="1" applyFill="1" applyBorder="1" applyAlignment="1">
      <alignment vertical="top" wrapText="1" readingOrder="1"/>
      <protection/>
    </xf>
    <xf numFmtId="0" fontId="2" fillId="0" borderId="16" xfId="51" applyNumberFormat="1" applyFont="1" applyFill="1" applyBorder="1" applyAlignment="1">
      <alignment vertical="top" wrapText="1" readingOrder="1"/>
      <protection/>
    </xf>
    <xf numFmtId="4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7" xfId="51" applyNumberFormat="1" applyFont="1" applyFill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vertical="top" wrapText="1" readingOrder="1"/>
      <protection/>
    </xf>
    <xf numFmtId="0" fontId="2" fillId="0" borderId="19" xfId="51" applyNumberFormat="1" applyFont="1" applyFill="1" applyBorder="1" applyAlignment="1">
      <alignment vertical="top" wrapText="1" readingOrder="1"/>
      <protection/>
    </xf>
    <xf numFmtId="0" fontId="2" fillId="0" borderId="20" xfId="51" applyNumberFormat="1" applyFont="1" applyFill="1" applyBorder="1" applyAlignment="1">
      <alignment vertical="top" wrapText="1" readingOrder="1"/>
      <protection/>
    </xf>
    <xf numFmtId="0" fontId="2" fillId="0" borderId="16" xfId="51" applyFont="1" applyFill="1" applyBorder="1" applyAlignment="1">
      <alignment vertical="top" wrapText="1" readingOrder="1"/>
      <protection/>
    </xf>
    <xf numFmtId="0" fontId="2" fillId="0" borderId="10" xfId="51" applyFont="1" applyFill="1" applyBorder="1" applyAlignment="1">
      <alignment vertical="top" wrapText="1" readingOrder="1"/>
      <protection/>
    </xf>
    <xf numFmtId="0" fontId="2" fillId="0" borderId="21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23" xfId="51" applyNumberFormat="1" applyFont="1" applyFill="1" applyBorder="1" applyAlignment="1">
      <alignment vertical="top" wrapText="1" readingOrder="1"/>
      <protection/>
    </xf>
    <xf numFmtId="0" fontId="2" fillId="0" borderId="24" xfId="51" applyNumberFormat="1" applyFont="1" applyFill="1" applyBorder="1" applyAlignment="1">
      <alignment vertical="top" wrapText="1" readingOrder="1"/>
      <protection/>
    </xf>
    <xf numFmtId="0" fontId="2" fillId="0" borderId="10" xfId="0" applyFont="1" applyFill="1" applyBorder="1" applyAlignment="1">
      <alignment vertical="top" wrapText="1"/>
    </xf>
    <xf numFmtId="168" fontId="2" fillId="0" borderId="10" xfId="51" applyNumberFormat="1" applyFont="1" applyFill="1" applyBorder="1" applyAlignment="1">
      <alignment horizontal="right" vertical="top" wrapText="1" readingOrder="1"/>
      <protection/>
    </xf>
    <xf numFmtId="166" fontId="2" fillId="0" borderId="10" xfId="51" applyNumberFormat="1" applyFont="1" applyFill="1" applyBorder="1" applyAlignment="1">
      <alignment horizontal="right" vertical="top" wrapText="1" readingOrder="1"/>
      <protection/>
    </xf>
    <xf numFmtId="0" fontId="4" fillId="0" borderId="10" xfId="51" applyNumberFormat="1" applyFont="1" applyFill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center" vertical="top" wrapText="1" readingOrder="1"/>
      <protection/>
    </xf>
    <xf numFmtId="175" fontId="2" fillId="0" borderId="22" xfId="51" applyNumberFormat="1" applyFont="1" applyFill="1" applyBorder="1" applyAlignment="1">
      <alignment horizontal="right" vertical="top" wrapText="1" readingOrder="1"/>
      <protection/>
    </xf>
    <xf numFmtId="175" fontId="2" fillId="0" borderId="22" xfId="51" applyNumberFormat="1" applyFont="1" applyFill="1" applyBorder="1" applyAlignment="1">
      <alignment vertical="top" wrapText="1" readingOrder="1"/>
      <protection/>
    </xf>
    <xf numFmtId="167" fontId="2" fillId="0" borderId="22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>
      <alignment horizontal="center" vertical="top" wrapText="1" readingOrder="1"/>
      <protection/>
    </xf>
    <xf numFmtId="0" fontId="60" fillId="0" borderId="10" xfId="51" applyFont="1" applyBorder="1" applyAlignment="1">
      <alignment vertical="top" wrapText="1" readingOrder="1"/>
      <protection/>
    </xf>
    <xf numFmtId="177" fontId="60" fillId="0" borderId="10" xfId="51" applyNumberFormat="1" applyFont="1" applyBorder="1" applyAlignment="1">
      <alignment vertical="top" wrapText="1" readingOrder="1"/>
      <protection/>
    </xf>
    <xf numFmtId="0" fontId="6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51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Alignment="1">
      <alignment/>
    </xf>
    <xf numFmtId="0" fontId="7" fillId="0" borderId="0" xfId="51" applyNumberFormat="1" applyFont="1" applyFill="1" applyBorder="1" applyAlignment="1">
      <alignment vertical="top" wrapText="1" readingOrder="1"/>
      <protection/>
    </xf>
    <xf numFmtId="0" fontId="61" fillId="0" borderId="0" xfId="51" applyFont="1" applyFill="1" applyBorder="1" applyAlignment="1">
      <alignment vertical="top" wrapText="1" readingOrder="1"/>
      <protection/>
    </xf>
    <xf numFmtId="175" fontId="7" fillId="0" borderId="0" xfId="51" applyNumberFormat="1" applyFont="1" applyFill="1" applyBorder="1" applyAlignment="1">
      <alignment vertical="top" wrapText="1" readingOrder="1"/>
      <protection/>
    </xf>
    <xf numFmtId="0" fontId="61" fillId="0" borderId="0" xfId="51" applyFont="1" applyBorder="1" applyAlignment="1">
      <alignment vertical="top" wrapText="1" readingOrder="1"/>
      <protection/>
    </xf>
    <xf numFmtId="0" fontId="7" fillId="0" borderId="0" xfId="51" applyNumberFormat="1" applyFont="1" applyFill="1" applyBorder="1" applyAlignment="1">
      <alignment horizontal="right" vertical="top" wrapText="1" readingOrder="1"/>
      <protection/>
    </xf>
    <xf numFmtId="167" fontId="7" fillId="0" borderId="0" xfId="51" applyNumberFormat="1" applyFont="1" applyFill="1" applyBorder="1" applyAlignment="1">
      <alignment vertical="top" wrapText="1" readingOrder="1"/>
      <protection/>
    </xf>
    <xf numFmtId="175" fontId="7" fillId="0" borderId="0" xfId="51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Border="1" applyAlignment="1">
      <alignment/>
    </xf>
    <xf numFmtId="175" fontId="2" fillId="33" borderId="10" xfId="51" applyNumberFormat="1" applyFont="1" applyFill="1" applyBorder="1" applyAlignment="1">
      <alignment vertical="top" wrapText="1" readingOrder="1"/>
      <protection/>
    </xf>
    <xf numFmtId="0" fontId="62" fillId="0" borderId="10" xfId="51" applyFont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center" vertical="top" wrapText="1" readingOrder="1"/>
      <protection/>
    </xf>
    <xf numFmtId="0" fontId="2" fillId="33" borderId="10" xfId="51" applyNumberFormat="1" applyFont="1" applyFill="1" applyBorder="1" applyAlignment="1">
      <alignment horizontal="right" vertical="top" wrapText="1" readingOrder="1"/>
      <protection/>
    </xf>
    <xf numFmtId="167" fontId="2" fillId="33" borderId="10" xfId="51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/>
    </xf>
    <xf numFmtId="0" fontId="60" fillId="0" borderId="10" xfId="0" applyFont="1" applyFill="1" applyBorder="1" applyAlignment="1">
      <alignment vertical="top"/>
    </xf>
    <xf numFmtId="0" fontId="60" fillId="0" borderId="10" xfId="0" applyFont="1" applyBorder="1" applyAlignment="1">
      <alignment vertical="top"/>
    </xf>
    <xf numFmtId="176" fontId="60" fillId="0" borderId="10" xfId="51" applyNumberFormat="1" applyFont="1" applyBorder="1" applyAlignment="1">
      <alignment vertical="top" wrapText="1" readingOrder="1"/>
      <protection/>
    </xf>
    <xf numFmtId="176" fontId="60" fillId="0" borderId="10" xfId="51" applyNumberFormat="1" applyFont="1" applyBorder="1" applyAlignment="1">
      <alignment horizontal="right" vertical="top" wrapText="1" readingOrder="1"/>
      <protection/>
    </xf>
    <xf numFmtId="179" fontId="60" fillId="0" borderId="10" xfId="51" applyNumberFormat="1" applyFont="1" applyBorder="1" applyAlignment="1">
      <alignment vertical="top" wrapText="1" readingOrder="1"/>
      <protection/>
    </xf>
    <xf numFmtId="0" fontId="60" fillId="0" borderId="10" xfId="51" applyFont="1" applyBorder="1" applyAlignment="1">
      <alignment horizontal="center" vertical="top" wrapText="1" readingOrder="1"/>
      <protection/>
    </xf>
    <xf numFmtId="0" fontId="60" fillId="0" borderId="10" xfId="51" applyFont="1" applyBorder="1" applyAlignment="1">
      <alignment horizontal="right" vertical="top" wrapText="1" readingOrder="1"/>
      <protection/>
    </xf>
    <xf numFmtId="4" fontId="60" fillId="0" borderId="10" xfId="51" applyNumberFormat="1" applyFont="1" applyBorder="1" applyAlignment="1">
      <alignment vertical="top" wrapText="1" readingOrder="1"/>
      <protection/>
    </xf>
    <xf numFmtId="4" fontId="60" fillId="0" borderId="10" xfId="51" applyNumberFormat="1" applyFont="1" applyBorder="1" applyAlignment="1">
      <alignment horizontal="center" vertical="top" wrapText="1" readingOrder="1"/>
      <protection/>
    </xf>
    <xf numFmtId="177" fontId="60" fillId="0" borderId="10" xfId="51" applyNumberFormat="1" applyFont="1" applyBorder="1" applyAlignment="1">
      <alignment horizontal="center" vertical="top" wrapText="1" readingOrder="1"/>
      <protection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left" vertical="top"/>
    </xf>
    <xf numFmtId="0" fontId="60" fillId="34" borderId="10" xfId="51" applyFont="1" applyFill="1" applyBorder="1" applyAlignment="1">
      <alignment vertical="top" wrapText="1" readingOrder="1"/>
      <protection/>
    </xf>
    <xf numFmtId="0" fontId="60" fillId="0" borderId="10" xfId="0" applyFont="1" applyBorder="1" applyAlignment="1">
      <alignment horizontal="center" vertical="top"/>
    </xf>
    <xf numFmtId="178" fontId="60" fillId="0" borderId="10" xfId="51" applyNumberFormat="1" applyFont="1" applyBorder="1" applyAlignment="1">
      <alignment horizontal="right" vertical="top" wrapText="1" readingOrder="1"/>
      <protection/>
    </xf>
    <xf numFmtId="0" fontId="6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0" fillId="0" borderId="10" xfId="51" applyFont="1" applyFill="1" applyBorder="1" applyAlignment="1">
      <alignment vertical="top" wrapText="1" readingOrder="1"/>
      <protection/>
    </xf>
    <xf numFmtId="176" fontId="60" fillId="0" borderId="10" xfId="51" applyNumberFormat="1" applyFont="1" applyFill="1" applyBorder="1" applyAlignment="1">
      <alignment vertical="top" wrapText="1" readingOrder="1"/>
      <protection/>
    </xf>
    <xf numFmtId="0" fontId="60" fillId="0" borderId="10" xfId="51" applyFont="1" applyFill="1" applyBorder="1" applyAlignment="1">
      <alignment horizontal="right" vertical="top" wrapText="1" readingOrder="1"/>
      <protection/>
    </xf>
    <xf numFmtId="177" fontId="60" fillId="0" borderId="10" xfId="51" applyNumberFormat="1" applyFont="1" applyFill="1" applyBorder="1" applyAlignment="1">
      <alignment vertical="top" wrapText="1" readingOrder="1"/>
      <protection/>
    </xf>
    <xf numFmtId="0" fontId="60" fillId="0" borderId="10" xfId="0" applyFont="1" applyFill="1" applyBorder="1" applyAlignment="1">
      <alignment wrapText="1"/>
    </xf>
    <xf numFmtId="0" fontId="60" fillId="0" borderId="22" xfId="0" applyFont="1" applyFill="1" applyBorder="1" applyAlignment="1">
      <alignment vertical="top"/>
    </xf>
    <xf numFmtId="0" fontId="60" fillId="0" borderId="22" xfId="51" applyFont="1" applyFill="1" applyBorder="1" applyAlignment="1">
      <alignment vertical="top" wrapText="1" readingOrder="1"/>
      <protection/>
    </xf>
    <xf numFmtId="0" fontId="60" fillId="0" borderId="22" xfId="51" applyFont="1" applyBorder="1" applyAlignment="1">
      <alignment vertical="top" wrapText="1" readingOrder="1"/>
      <protection/>
    </xf>
    <xf numFmtId="0" fontId="2" fillId="0" borderId="22" xfId="51" applyNumberFormat="1" applyFont="1" applyFill="1" applyBorder="1" applyAlignment="1">
      <alignment horizontal="right" vertical="top" wrapText="1" readingOrder="1"/>
      <protection/>
    </xf>
    <xf numFmtId="0" fontId="60" fillId="33" borderId="10" xfId="0" applyFont="1" applyFill="1" applyBorder="1" applyAlignment="1">
      <alignment vertical="top"/>
    </xf>
    <xf numFmtId="176" fontId="60" fillId="33" borderId="10" xfId="51" applyNumberFormat="1" applyFont="1" applyFill="1" applyBorder="1" applyAlignment="1">
      <alignment vertical="top" wrapText="1" readingOrder="1"/>
      <protection/>
    </xf>
    <xf numFmtId="175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0" xfId="51" applyNumberFormat="1" applyFont="1" applyFill="1" applyBorder="1" applyAlignment="1">
      <alignment vertical="top" wrapText="1" readingOrder="1"/>
      <protection/>
    </xf>
    <xf numFmtId="0" fontId="60" fillId="33" borderId="10" xfId="51" applyFont="1" applyFill="1" applyBorder="1" applyAlignment="1">
      <alignment horizontal="center" vertical="top" wrapText="1" readingOrder="1"/>
      <protection/>
    </xf>
    <xf numFmtId="0" fontId="60" fillId="0" borderId="18" xfId="0" applyFont="1" applyFill="1" applyBorder="1" applyAlignment="1">
      <alignment vertical="top"/>
    </xf>
    <xf numFmtId="0" fontId="60" fillId="0" borderId="18" xfId="51" applyFont="1" applyFill="1" applyBorder="1" applyAlignment="1">
      <alignment vertical="top" wrapText="1" readingOrder="1"/>
      <protection/>
    </xf>
    <xf numFmtId="175" fontId="2" fillId="0" borderId="18" xfId="51" applyNumberFormat="1" applyFont="1" applyFill="1" applyBorder="1" applyAlignment="1">
      <alignment vertical="top" wrapText="1" readingOrder="1"/>
      <protection/>
    </xf>
    <xf numFmtId="0" fontId="60" fillId="0" borderId="18" xfId="51" applyFont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horizontal="right" vertical="top" wrapText="1" readingOrder="1"/>
      <protection/>
    </xf>
    <xf numFmtId="167" fontId="2" fillId="0" borderId="18" xfId="51" applyNumberFormat="1" applyFont="1" applyFill="1" applyBorder="1" applyAlignment="1">
      <alignment vertical="top" wrapText="1" readingOrder="1"/>
      <protection/>
    </xf>
    <xf numFmtId="0" fontId="2" fillId="0" borderId="18" xfId="51" applyNumberFormat="1" applyFont="1" applyFill="1" applyBorder="1" applyAlignment="1">
      <alignment horizontal="center" vertical="top" wrapText="1" readingOrder="1"/>
      <protection/>
    </xf>
    <xf numFmtId="0" fontId="2" fillId="0" borderId="0" xfId="0" applyFont="1" applyFill="1" applyBorder="1" applyAlignment="1">
      <alignment vertical="top"/>
    </xf>
    <xf numFmtId="0" fontId="60" fillId="0" borderId="10" xfId="0" applyFont="1" applyFill="1" applyBorder="1" applyAlignment="1">
      <alignment vertical="top" wrapText="1"/>
    </xf>
    <xf numFmtId="4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0" xfId="0" applyNumberFormat="1" applyFont="1" applyFill="1" applyBorder="1" applyAlignment="1">
      <alignment vertical="top"/>
    </xf>
    <xf numFmtId="169" fontId="2" fillId="33" borderId="10" xfId="51" applyNumberFormat="1" applyFont="1" applyFill="1" applyBorder="1" applyAlignment="1">
      <alignment vertical="top" wrapText="1" readingOrder="1"/>
      <protection/>
    </xf>
    <xf numFmtId="167" fontId="2" fillId="33" borderId="10" xfId="51" applyNumberFormat="1" applyFont="1" applyFill="1" applyBorder="1" applyAlignment="1">
      <alignment horizontal="right" vertical="top" wrapText="1" readingOrder="1"/>
      <protection/>
    </xf>
    <xf numFmtId="4" fontId="2" fillId="33" borderId="18" xfId="51" applyNumberFormat="1" applyFont="1" applyFill="1" applyBorder="1" applyAlignment="1">
      <alignment vertical="top" wrapText="1" readingOrder="1"/>
      <protection/>
    </xf>
    <xf numFmtId="0" fontId="10" fillId="0" borderId="18" xfId="0" applyFont="1" applyFill="1" applyBorder="1" applyAlignment="1">
      <alignment/>
    </xf>
    <xf numFmtId="0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5" xfId="51" applyNumberFormat="1" applyFont="1" applyFill="1" applyBorder="1" applyAlignment="1">
      <alignment horizontal="center" vertical="top" wrapText="1" readingOrder="1"/>
      <protection/>
    </xf>
    <xf numFmtId="175" fontId="2" fillId="0" borderId="25" xfId="51" applyNumberFormat="1" applyFont="1" applyFill="1" applyBorder="1" applyAlignment="1">
      <alignment horizontal="right" vertical="top" wrapText="1" readingOrder="1"/>
      <protection/>
    </xf>
    <xf numFmtId="175" fontId="2" fillId="0" borderId="25" xfId="51" applyNumberFormat="1" applyFont="1" applyFill="1" applyBorder="1" applyAlignment="1">
      <alignment vertical="top" wrapText="1" readingOrder="1"/>
      <protection/>
    </xf>
    <xf numFmtId="167" fontId="2" fillId="0" borderId="25" xfId="51" applyNumberFormat="1" applyFont="1" applyFill="1" applyBorder="1" applyAlignment="1">
      <alignment vertical="top" wrapText="1" readingOrder="1"/>
      <protection/>
    </xf>
    <xf numFmtId="0" fontId="2" fillId="0" borderId="26" xfId="51" applyNumberFormat="1" applyFont="1" applyFill="1" applyBorder="1" applyAlignment="1">
      <alignment vertical="top" wrapText="1" readingOrder="1"/>
      <protection/>
    </xf>
    <xf numFmtId="0" fontId="11" fillId="0" borderId="25" xfId="51" applyNumberFormat="1" applyFont="1" applyFill="1" applyBorder="1" applyAlignment="1">
      <alignment vertical="top" wrapText="1" readingOrder="1"/>
      <protection/>
    </xf>
    <xf numFmtId="0" fontId="10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/>
    </xf>
    <xf numFmtId="0" fontId="2" fillId="33" borderId="25" xfId="51" applyNumberFormat="1" applyFont="1" applyFill="1" applyBorder="1" applyAlignment="1">
      <alignment vertical="top" wrapText="1" readingOrder="1"/>
      <protection/>
    </xf>
    <xf numFmtId="4" fontId="2" fillId="0" borderId="26" xfId="51" applyNumberFormat="1" applyFont="1" applyFill="1" applyBorder="1" applyAlignment="1">
      <alignment vertical="top" wrapText="1" readingOrder="1"/>
      <protection/>
    </xf>
    <xf numFmtId="4" fontId="2" fillId="0" borderId="25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 vertical="top" wrapText="1"/>
    </xf>
    <xf numFmtId="177" fontId="60" fillId="33" borderId="10" xfId="51" applyNumberFormat="1" applyFont="1" applyFill="1" applyBorder="1" applyAlignment="1">
      <alignment vertical="top" wrapText="1" readingOrder="1"/>
      <protection/>
    </xf>
    <xf numFmtId="4" fontId="2" fillId="33" borderId="22" xfId="51" applyNumberFormat="1" applyFont="1" applyFill="1" applyBorder="1" applyAlignment="1">
      <alignment vertical="top" wrapText="1" readingOrder="1"/>
      <protection/>
    </xf>
    <xf numFmtId="0" fontId="2" fillId="33" borderId="10" xfId="0" applyFont="1" applyFill="1" applyBorder="1" applyAlignment="1">
      <alignment/>
    </xf>
    <xf numFmtId="4" fontId="2" fillId="33" borderId="17" xfId="51" applyNumberFormat="1" applyFont="1" applyFill="1" applyBorder="1" applyAlignment="1">
      <alignment vertical="top" wrapText="1" readingOrder="1"/>
      <protection/>
    </xf>
    <xf numFmtId="0" fontId="2" fillId="33" borderId="18" xfId="51" applyNumberFormat="1" applyFont="1" applyFill="1" applyBorder="1" applyAlignment="1">
      <alignment vertical="top" wrapText="1" readingOrder="1"/>
      <protection/>
    </xf>
    <xf numFmtId="0" fontId="12" fillId="0" borderId="10" xfId="0" applyFont="1" applyFill="1" applyBorder="1" applyAlignment="1">
      <alignment/>
    </xf>
    <xf numFmtId="0" fontId="11" fillId="0" borderId="10" xfId="51" applyNumberFormat="1" applyFont="1" applyFill="1" applyBorder="1" applyAlignment="1">
      <alignment vertical="top" wrapText="1" readingOrder="1"/>
      <protection/>
    </xf>
    <xf numFmtId="0" fontId="2" fillId="0" borderId="0" xfId="51" applyNumberFormat="1" applyFont="1" applyFill="1" applyBorder="1" applyAlignment="1">
      <alignment horizontal="center" vertical="top" wrapText="1" readingOrder="1"/>
      <protection/>
    </xf>
    <xf numFmtId="175" fontId="2" fillId="0" borderId="0" xfId="51" applyNumberFormat="1" applyFont="1" applyFill="1" applyBorder="1" applyAlignment="1">
      <alignment horizontal="right" vertical="top" wrapText="1" readingOrder="1"/>
      <protection/>
    </xf>
    <xf numFmtId="175" fontId="2" fillId="0" borderId="0" xfId="51" applyNumberFormat="1" applyFont="1" applyFill="1" applyBorder="1" applyAlignment="1">
      <alignment vertical="top" wrapText="1" readingOrder="1"/>
      <protection/>
    </xf>
    <xf numFmtId="167" fontId="2" fillId="0" borderId="0" xfId="51" applyNumberFormat="1" applyFont="1" applyFill="1" applyBorder="1" applyAlignment="1">
      <alignment vertical="top" wrapText="1" readingOrder="1"/>
      <protection/>
    </xf>
    <xf numFmtId="0" fontId="11" fillId="0" borderId="0" xfId="51" applyNumberFormat="1" applyFont="1" applyFill="1" applyBorder="1" applyAlignment="1">
      <alignment vertical="top" wrapText="1" readingOrder="1"/>
      <protection/>
    </xf>
    <xf numFmtId="0" fontId="10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0" fillId="33" borderId="11" xfId="51" applyFont="1" applyFill="1" applyBorder="1" applyAlignment="1" applyProtection="1">
      <alignment vertical="top" wrapText="1" readingOrder="1"/>
      <protection/>
    </xf>
    <xf numFmtId="14" fontId="2" fillId="33" borderId="22" xfId="51" applyNumberFormat="1" applyFont="1" applyFill="1" applyBorder="1" applyAlignment="1">
      <alignment vertical="top" wrapText="1" readingOrder="1"/>
      <protection/>
    </xf>
    <xf numFmtId="14" fontId="2" fillId="0" borderId="1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Alignment="1">
      <alignment/>
    </xf>
    <xf numFmtId="4" fontId="2" fillId="0" borderId="0" xfId="51" applyNumberFormat="1" applyFont="1" applyFill="1" applyBorder="1" applyAlignment="1">
      <alignment vertical="top" wrapText="1" readingOrder="1"/>
      <protection/>
    </xf>
    <xf numFmtId="4" fontId="2" fillId="0" borderId="22" xfId="51" applyNumberFormat="1" applyFont="1" applyFill="1" applyBorder="1" applyAlignment="1">
      <alignment vertical="top" wrapText="1" readingOrder="1"/>
      <protection/>
    </xf>
    <xf numFmtId="0" fontId="63" fillId="0" borderId="10" xfId="51" applyFont="1" applyBorder="1" applyAlignment="1">
      <alignment vertical="top" wrapText="1" readingOrder="1"/>
      <protection/>
    </xf>
    <xf numFmtId="0" fontId="11" fillId="0" borderId="18" xfId="51" applyNumberFormat="1" applyFont="1" applyFill="1" applyBorder="1" applyAlignment="1">
      <alignment vertical="top" wrapText="1" readingOrder="1"/>
      <protection/>
    </xf>
    <xf numFmtId="0" fontId="63" fillId="0" borderId="20" xfId="51" applyFont="1" applyBorder="1" applyAlignment="1">
      <alignment vertical="top" wrapText="1" readingOrder="1"/>
      <protection/>
    </xf>
    <xf numFmtId="0" fontId="11" fillId="0" borderId="22" xfId="51" applyNumberFormat="1" applyFont="1" applyFill="1" applyBorder="1" applyAlignment="1">
      <alignment vertical="top" wrapText="1" readingOrder="1"/>
      <protection/>
    </xf>
    <xf numFmtId="0" fontId="10" fillId="0" borderId="22" xfId="0" applyFont="1" applyFill="1" applyBorder="1" applyAlignment="1">
      <alignment/>
    </xf>
    <xf numFmtId="0" fontId="2" fillId="0" borderId="20" xfId="51" applyNumberFormat="1" applyFont="1" applyFill="1" applyBorder="1" applyAlignment="1">
      <alignment horizontal="center" vertical="top" wrapText="1" readingOrder="1"/>
      <protection/>
    </xf>
    <xf numFmtId="175" fontId="2" fillId="0" borderId="20" xfId="51" applyNumberFormat="1" applyFont="1" applyFill="1" applyBorder="1" applyAlignment="1">
      <alignment horizontal="right" vertical="top" wrapText="1" readingOrder="1"/>
      <protection/>
    </xf>
    <xf numFmtId="4" fontId="2" fillId="0" borderId="27" xfId="51" applyNumberFormat="1" applyFont="1" applyFill="1" applyBorder="1" applyAlignment="1">
      <alignment vertical="top" wrapText="1" readingOrder="1"/>
      <protection/>
    </xf>
    <xf numFmtId="0" fontId="2" fillId="0" borderId="18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top"/>
    </xf>
    <xf numFmtId="0" fontId="13" fillId="0" borderId="20" xfId="51" applyNumberFormat="1" applyFont="1" applyFill="1" applyBorder="1" applyAlignment="1">
      <alignment vertical="top" wrapText="1" readingOrder="1"/>
      <protection/>
    </xf>
    <xf numFmtId="4" fontId="2" fillId="0" borderId="28" xfId="51" applyNumberFormat="1" applyFont="1" applyFill="1" applyBorder="1" applyAlignment="1">
      <alignment vertical="top" wrapText="1" readingOrder="1"/>
      <protection/>
    </xf>
    <xf numFmtId="167" fontId="2" fillId="0" borderId="20" xfId="51" applyNumberFormat="1" applyFont="1" applyFill="1" applyBorder="1" applyAlignment="1">
      <alignment vertical="top" wrapText="1" readingOrder="1"/>
      <protection/>
    </xf>
    <xf numFmtId="4" fontId="2" fillId="33" borderId="26" xfId="51" applyNumberFormat="1" applyFont="1" applyFill="1" applyBorder="1" applyAlignment="1">
      <alignment vertical="top" wrapText="1" readingOrder="1"/>
      <protection/>
    </xf>
    <xf numFmtId="0" fontId="2" fillId="33" borderId="22" xfId="51" applyNumberFormat="1" applyFont="1" applyFill="1" applyBorder="1" applyAlignment="1">
      <alignment vertical="top" wrapText="1" readingOrder="1"/>
      <protection/>
    </xf>
    <xf numFmtId="0" fontId="63" fillId="0" borderId="10" xfId="0" applyFont="1" applyFill="1" applyBorder="1" applyAlignment="1">
      <alignment vertical="top"/>
    </xf>
    <xf numFmtId="0" fontId="2" fillId="33" borderId="17" xfId="51" applyNumberFormat="1" applyFont="1" applyFill="1" applyBorder="1" applyAlignment="1">
      <alignment vertical="top" wrapText="1" readingOrder="1"/>
      <protection/>
    </xf>
    <xf numFmtId="0" fontId="4" fillId="0" borderId="18" xfId="0" applyFont="1" applyFill="1" applyBorder="1" applyAlignment="1">
      <alignment vertical="center" wrapText="1"/>
    </xf>
    <xf numFmtId="175" fontId="2" fillId="0" borderId="20" xfId="51" applyNumberFormat="1" applyFont="1" applyFill="1" applyBorder="1" applyAlignment="1">
      <alignment vertical="top" wrapText="1" readingOrder="1"/>
      <protection/>
    </xf>
    <xf numFmtId="4" fontId="2" fillId="0" borderId="29" xfId="51" applyNumberFormat="1" applyFont="1" applyFill="1" applyBorder="1" applyAlignment="1">
      <alignment vertical="top" wrapText="1" readingOrder="1"/>
      <protection/>
    </xf>
    <xf numFmtId="0" fontId="11" fillId="0" borderId="20" xfId="51" applyNumberFormat="1" applyFont="1" applyFill="1" applyBorder="1" applyAlignment="1">
      <alignment vertical="top" wrapText="1" readingOrder="1"/>
      <protection/>
    </xf>
    <xf numFmtId="0" fontId="10" fillId="0" borderId="20" xfId="0" applyFont="1" applyFill="1" applyBorder="1" applyAlignment="1">
      <alignment/>
    </xf>
    <xf numFmtId="0" fontId="2" fillId="33" borderId="20" xfId="51" applyNumberFormat="1" applyFont="1" applyFill="1" applyBorder="1" applyAlignment="1">
      <alignment vertical="top" wrapText="1" readingOrder="1"/>
      <protection/>
    </xf>
    <xf numFmtId="4" fontId="2" fillId="33" borderId="19" xfId="51" applyNumberFormat="1" applyFont="1" applyFill="1" applyBorder="1" applyAlignment="1">
      <alignment vertical="top" wrapText="1" readingOrder="1"/>
      <protection/>
    </xf>
    <xf numFmtId="0" fontId="3" fillId="0" borderId="10" xfId="51" applyNumberFormat="1" applyFont="1" applyFill="1" applyBorder="1" applyAlignment="1">
      <alignment horizontal="right" vertical="top" wrapText="1" readingOrder="1"/>
      <protection/>
    </xf>
    <xf numFmtId="0" fontId="62" fillId="0" borderId="10" xfId="51" applyFont="1" applyBorder="1" applyAlignment="1">
      <alignment horizontal="right" vertical="top" wrapText="1" readingOrder="1"/>
      <protection/>
    </xf>
    <xf numFmtId="175" fontId="2" fillId="0" borderId="11" xfId="51" applyNumberFormat="1" applyFont="1" applyFill="1" applyBorder="1" applyAlignment="1">
      <alignment horizontal="right" vertical="top" wrapText="1" readingOrder="1"/>
      <protection/>
    </xf>
    <xf numFmtId="175" fontId="2" fillId="33" borderId="11" xfId="51" applyNumberFormat="1" applyFont="1" applyFill="1" applyBorder="1" applyAlignment="1">
      <alignment horizontal="right" vertical="top" wrapText="1" readingOrder="1"/>
      <protection/>
    </xf>
    <xf numFmtId="175" fontId="2" fillId="33" borderId="20" xfId="51" applyNumberFormat="1" applyFont="1" applyFill="1" applyBorder="1" applyAlignment="1">
      <alignment horizontal="right" vertical="top" wrapText="1" readingOrder="1"/>
      <protection/>
    </xf>
    <xf numFmtId="0" fontId="2" fillId="0" borderId="0" xfId="51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Alignment="1">
      <alignment horizontal="right"/>
    </xf>
    <xf numFmtId="0" fontId="63" fillId="0" borderId="18" xfId="51" applyFont="1" applyBorder="1" applyAlignment="1">
      <alignment vertical="top" wrapText="1" readingOrder="1"/>
      <protection/>
    </xf>
    <xf numFmtId="4" fontId="2" fillId="0" borderId="30" xfId="51" applyNumberFormat="1" applyFont="1" applyFill="1" applyBorder="1" applyAlignment="1">
      <alignment vertical="top" wrapText="1" readingOrder="1"/>
      <protection/>
    </xf>
    <xf numFmtId="0" fontId="10" fillId="0" borderId="10" xfId="0" applyFont="1" applyFill="1" applyBorder="1" applyAlignment="1">
      <alignment wrapText="1"/>
    </xf>
    <xf numFmtId="0" fontId="63" fillId="0" borderId="10" xfId="51" applyFont="1" applyBorder="1" applyAlignment="1">
      <alignment horizontal="right" vertical="top" wrapText="1" readingOrder="1"/>
      <protection/>
    </xf>
    <xf numFmtId="0" fontId="63" fillId="0" borderId="18" xfId="51" applyFont="1" applyBorder="1" applyAlignment="1">
      <alignment horizontal="right" vertical="top" wrapText="1" readingOrder="1"/>
      <protection/>
    </xf>
    <xf numFmtId="0" fontId="63" fillId="0" borderId="20" xfId="51" applyFont="1" applyBorder="1" applyAlignment="1">
      <alignment horizontal="right" vertical="top" wrapText="1" readingOrder="1"/>
      <protection/>
    </xf>
    <xf numFmtId="14" fontId="63" fillId="0" borderId="10" xfId="51" applyNumberFormat="1" applyFont="1" applyBorder="1" applyAlignment="1">
      <alignment horizontal="right" vertical="top" wrapText="1" readingOrder="1"/>
      <protection/>
    </xf>
    <xf numFmtId="0" fontId="10" fillId="0" borderId="25" xfId="0" applyFont="1" applyFill="1" applyBorder="1" applyAlignment="1">
      <alignment wrapText="1"/>
    </xf>
    <xf numFmtId="4" fontId="2" fillId="33" borderId="28" xfId="51" applyNumberFormat="1" applyFont="1" applyFill="1" applyBorder="1" applyAlignment="1">
      <alignment vertical="top" wrapText="1" readingOrder="1"/>
      <protection/>
    </xf>
    <xf numFmtId="4" fontId="2" fillId="33" borderId="27" xfId="51" applyNumberFormat="1" applyFont="1" applyFill="1" applyBorder="1" applyAlignment="1">
      <alignment vertical="top" wrapText="1" readingOrder="1"/>
      <protection/>
    </xf>
    <xf numFmtId="167" fontId="2" fillId="33" borderId="18" xfId="51" applyNumberFormat="1" applyFont="1" applyFill="1" applyBorder="1" applyAlignment="1">
      <alignment vertical="top" wrapText="1" readingOrder="1"/>
      <protection/>
    </xf>
    <xf numFmtId="0" fontId="10" fillId="0" borderId="18" xfId="0" applyFont="1" applyFill="1" applyBorder="1" applyAlignment="1">
      <alignment wrapText="1"/>
    </xf>
    <xf numFmtId="175" fontId="2" fillId="33" borderId="31" xfId="51" applyNumberFormat="1" applyFont="1" applyFill="1" applyBorder="1" applyAlignment="1">
      <alignment horizontal="right" vertical="top" wrapText="1" readingOrder="1"/>
      <protection/>
    </xf>
    <xf numFmtId="0" fontId="4" fillId="33" borderId="10" xfId="51" applyNumberFormat="1" applyFont="1" applyFill="1" applyBorder="1" applyAlignment="1">
      <alignment vertical="top" wrapText="1" readingOrder="1"/>
      <protection/>
    </xf>
    <xf numFmtId="0" fontId="63" fillId="33" borderId="10" xfId="51" applyFont="1" applyFill="1" applyBorder="1" applyAlignment="1">
      <alignment vertical="top" wrapText="1" readingOrder="1"/>
      <protection/>
    </xf>
    <xf numFmtId="0" fontId="64" fillId="33" borderId="10" xfId="51" applyFont="1" applyFill="1" applyBorder="1" applyAlignment="1">
      <alignment vertical="top" wrapText="1" readingOrder="1"/>
      <protection/>
    </xf>
    <xf numFmtId="175" fontId="2" fillId="33" borderId="18" xfId="51" applyNumberFormat="1" applyFont="1" applyFill="1" applyBorder="1" applyAlignment="1">
      <alignment horizontal="right" vertical="top" wrapText="1" readingOrder="1"/>
      <protection/>
    </xf>
    <xf numFmtId="4" fontId="2" fillId="33" borderId="16" xfId="51" applyNumberFormat="1" applyFont="1" applyFill="1" applyBorder="1" applyAlignment="1">
      <alignment vertical="top" wrapText="1" readingOrder="1"/>
      <protection/>
    </xf>
    <xf numFmtId="0" fontId="63" fillId="0" borderId="22" xfId="51" applyFont="1" applyBorder="1" applyAlignment="1">
      <alignment vertical="top" wrapText="1" readingOrder="1"/>
      <protection/>
    </xf>
    <xf numFmtId="0" fontId="63" fillId="0" borderId="32" xfId="0" applyFont="1" applyFill="1" applyBorder="1" applyAlignment="1">
      <alignment vertical="top"/>
    </xf>
    <xf numFmtId="0" fontId="63" fillId="0" borderId="22" xfId="51" applyFont="1" applyBorder="1" applyAlignment="1">
      <alignment horizontal="right" vertical="top" wrapText="1" readingOrder="1"/>
      <protection/>
    </xf>
    <xf numFmtId="4" fontId="2" fillId="0" borderId="33" xfId="51" applyNumberFormat="1" applyFont="1" applyFill="1" applyBorder="1" applyAlignment="1">
      <alignment vertical="top" wrapText="1" readingOrder="1"/>
      <protection/>
    </xf>
    <xf numFmtId="0" fontId="1" fillId="0" borderId="32" xfId="0" applyFont="1" applyFill="1" applyBorder="1" applyAlignment="1">
      <alignment/>
    </xf>
    <xf numFmtId="4" fontId="2" fillId="33" borderId="34" xfId="51" applyNumberFormat="1" applyFont="1" applyFill="1" applyBorder="1" applyAlignment="1">
      <alignment vertical="top" wrapText="1" readingOrder="1"/>
      <protection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4" fontId="65" fillId="0" borderId="0" xfId="0" applyNumberFormat="1" applyFont="1" applyAlignment="1">
      <alignment vertical="top"/>
    </xf>
    <xf numFmtId="175" fontId="2" fillId="33" borderId="35" xfId="51" applyNumberFormat="1" applyFont="1" applyFill="1" applyBorder="1" applyAlignment="1">
      <alignment horizontal="right" vertical="top" wrapText="1" readingOrder="1"/>
      <protection/>
    </xf>
    <xf numFmtId="0" fontId="10" fillId="33" borderId="10" xfId="0" applyFont="1" applyFill="1" applyBorder="1" applyAlignment="1">
      <alignment vertical="top"/>
    </xf>
    <xf numFmtId="175" fontId="2" fillId="33" borderId="22" xfId="51" applyNumberFormat="1" applyFont="1" applyFill="1" applyBorder="1" applyAlignment="1">
      <alignment horizontal="right" vertical="top" wrapText="1" readingOrder="1"/>
      <protection/>
    </xf>
    <xf numFmtId="4" fontId="2" fillId="33" borderId="21" xfId="51" applyNumberFormat="1" applyFont="1" applyFill="1" applyBorder="1" applyAlignment="1">
      <alignment vertical="top" wrapText="1" readingOrder="1"/>
      <protection/>
    </xf>
    <xf numFmtId="175" fontId="2" fillId="33" borderId="36" xfId="51" applyNumberFormat="1" applyFont="1" applyFill="1" applyBorder="1" applyAlignment="1">
      <alignment horizontal="right" vertical="top" wrapText="1" readingOrder="1"/>
      <protection/>
    </xf>
    <xf numFmtId="0" fontId="2" fillId="0" borderId="22" xfId="51" applyNumberFormat="1" applyFont="1" applyFill="1" applyBorder="1" applyAlignment="1">
      <alignment horizontal="left" vertical="top" wrapText="1" readingOrder="1"/>
      <protection/>
    </xf>
    <xf numFmtId="0" fontId="4" fillId="0" borderId="22" xfId="51" applyNumberFormat="1" applyFont="1" applyFill="1" applyBorder="1" applyAlignment="1">
      <alignment vertical="top" wrapText="1" readingOrder="1"/>
      <protection/>
    </xf>
    <xf numFmtId="4" fontId="2" fillId="33" borderId="20" xfId="51" applyNumberFormat="1" applyFont="1" applyFill="1" applyBorder="1" applyAlignment="1">
      <alignment vertical="top" wrapText="1" readingOrder="1"/>
      <protection/>
    </xf>
    <xf numFmtId="0" fontId="2" fillId="0" borderId="20" xfId="51" applyNumberFormat="1" applyFont="1" applyFill="1" applyBorder="1" applyAlignment="1">
      <alignment horizontal="left" vertical="top" wrapText="1" readingOrder="1"/>
      <protection/>
    </xf>
    <xf numFmtId="0" fontId="4" fillId="0" borderId="20" xfId="51" applyNumberFormat="1" applyFont="1" applyFill="1" applyBorder="1" applyAlignment="1">
      <alignment vertical="top" wrapText="1" readingOrder="1"/>
      <protection/>
    </xf>
    <xf numFmtId="175" fontId="2" fillId="0" borderId="10" xfId="51" applyNumberFormat="1" applyFont="1" applyFill="1" applyBorder="1" applyAlignment="1">
      <alignment horizontal="left" vertical="top" wrapText="1" readingOrder="1"/>
      <protection/>
    </xf>
    <xf numFmtId="14" fontId="2" fillId="33" borderId="10" xfId="51" applyNumberFormat="1" applyFont="1" applyFill="1" applyBorder="1" applyAlignment="1">
      <alignment vertical="top" wrapText="1" readingOrder="1"/>
      <protection/>
    </xf>
    <xf numFmtId="0" fontId="63" fillId="33" borderId="22" xfId="51" applyFont="1" applyFill="1" applyBorder="1" applyAlignment="1">
      <alignment vertical="top" wrapText="1" readingOrder="1"/>
      <protection/>
    </xf>
    <xf numFmtId="4" fontId="2" fillId="33" borderId="35" xfId="51" applyNumberFormat="1" applyFont="1" applyFill="1" applyBorder="1" applyAlignment="1">
      <alignment horizontal="right" vertical="top" wrapText="1" readingOrder="1"/>
      <protection/>
    </xf>
    <xf numFmtId="175" fontId="2" fillId="33" borderId="25" xfId="51" applyNumberFormat="1" applyFont="1" applyFill="1" applyBorder="1" applyAlignment="1">
      <alignment horizontal="right" vertical="top" wrapText="1" readingOrder="1"/>
      <protection/>
    </xf>
    <xf numFmtId="175" fontId="2" fillId="33" borderId="24" xfId="51" applyNumberFormat="1" applyFont="1" applyFill="1" applyBorder="1" applyAlignment="1">
      <alignment horizontal="right" vertical="top" wrapText="1" readingOrder="1"/>
      <protection/>
    </xf>
    <xf numFmtId="0" fontId="2" fillId="0" borderId="18" xfId="51" applyNumberFormat="1" applyFont="1" applyFill="1" applyBorder="1" applyAlignment="1">
      <alignment horizontal="left" vertical="top" wrapText="1" readingOrder="1"/>
      <protection/>
    </xf>
    <xf numFmtId="0" fontId="4" fillId="0" borderId="18" xfId="51" applyNumberFormat="1" applyFont="1" applyFill="1" applyBorder="1" applyAlignment="1">
      <alignment vertical="top" wrapText="1" readingOrder="1"/>
      <protection/>
    </xf>
    <xf numFmtId="0" fontId="60" fillId="33" borderId="10" xfId="51" applyFont="1" applyFill="1" applyBorder="1" applyAlignment="1">
      <alignment vertical="top" wrapText="1" readingOrder="1"/>
      <protection/>
    </xf>
    <xf numFmtId="0" fontId="2" fillId="33" borderId="25" xfId="51" applyNumberFormat="1" applyFont="1" applyFill="1" applyBorder="1" applyAlignment="1">
      <alignment horizontal="center" vertical="top" wrapText="1" readingOrder="1"/>
      <protection/>
    </xf>
    <xf numFmtId="175" fontId="2" fillId="33" borderId="25" xfId="51" applyNumberFormat="1" applyFont="1" applyFill="1" applyBorder="1" applyAlignment="1">
      <alignment vertical="top" wrapText="1" readingOrder="1"/>
      <protection/>
    </xf>
    <xf numFmtId="167" fontId="2" fillId="33" borderId="25" xfId="51" applyNumberFormat="1" applyFont="1" applyFill="1" applyBorder="1" applyAlignment="1">
      <alignment vertical="top" wrapText="1" readingOrder="1"/>
      <protection/>
    </xf>
    <xf numFmtId="4" fontId="2" fillId="33" borderId="0" xfId="51" applyNumberFormat="1" applyFont="1" applyFill="1" applyBorder="1" applyAlignment="1">
      <alignment vertical="top" wrapText="1" readingOrder="1"/>
      <protection/>
    </xf>
    <xf numFmtId="0" fontId="11" fillId="33" borderId="37" xfId="51" applyNumberFormat="1" applyFont="1" applyFill="1" applyBorder="1" applyAlignment="1">
      <alignment vertical="top" wrapText="1" readingOrder="1"/>
      <protection/>
    </xf>
    <xf numFmtId="0" fontId="2" fillId="33" borderId="20" xfId="51" applyNumberFormat="1" applyFont="1" applyFill="1" applyBorder="1" applyAlignment="1">
      <alignment horizontal="center" vertical="top" wrapText="1" readingOrder="1"/>
      <protection/>
    </xf>
    <xf numFmtId="175" fontId="2" fillId="33" borderId="20" xfId="51" applyNumberFormat="1" applyFont="1" applyFill="1" applyBorder="1" applyAlignment="1">
      <alignment vertical="top" wrapText="1" readingOrder="1"/>
      <protection/>
    </xf>
    <xf numFmtId="167" fontId="2" fillId="33" borderId="20" xfId="51" applyNumberFormat="1" applyFont="1" applyFill="1" applyBorder="1" applyAlignment="1">
      <alignment vertical="top" wrapText="1" readingOrder="1"/>
      <protection/>
    </xf>
    <xf numFmtId="0" fontId="63" fillId="33" borderId="10" xfId="51" applyFont="1" applyFill="1" applyBorder="1" applyAlignment="1">
      <alignment horizontal="right" vertical="top" wrapText="1" readingOrder="1"/>
      <protection/>
    </xf>
    <xf numFmtId="0" fontId="2" fillId="33" borderId="0" xfId="51" applyNumberFormat="1" applyFont="1" applyFill="1" applyBorder="1" applyAlignment="1">
      <alignment vertical="top" wrapText="1" readingOrder="1"/>
      <protection/>
    </xf>
    <xf numFmtId="0" fontId="2" fillId="33" borderId="22" xfId="51" applyNumberFormat="1" applyFont="1" applyFill="1" applyBorder="1" applyAlignment="1">
      <alignment horizontal="center" vertical="top" wrapText="1" readingOrder="1"/>
      <protection/>
    </xf>
    <xf numFmtId="0" fontId="60" fillId="33" borderId="22" xfId="51" applyFont="1" applyFill="1" applyBorder="1" applyAlignment="1">
      <alignment vertical="top" wrapText="1" readingOrder="1"/>
      <protection/>
    </xf>
    <xf numFmtId="175" fontId="2" fillId="33" borderId="22" xfId="51" applyNumberFormat="1" applyFont="1" applyFill="1" applyBorder="1" applyAlignment="1">
      <alignment vertical="top" wrapText="1" readingOrder="1"/>
      <protection/>
    </xf>
    <xf numFmtId="167" fontId="2" fillId="33" borderId="22" xfId="51" applyNumberFormat="1" applyFont="1" applyFill="1" applyBorder="1" applyAlignment="1">
      <alignment vertical="top" wrapText="1" readingOrder="1"/>
      <protection/>
    </xf>
    <xf numFmtId="0" fontId="2" fillId="33" borderId="22" xfId="51" applyNumberFormat="1" applyFont="1" applyFill="1" applyBorder="1" applyAlignment="1">
      <alignment horizontal="left" vertical="top" wrapText="1" readingOrder="1"/>
      <protection/>
    </xf>
    <xf numFmtId="0" fontId="60" fillId="33" borderId="20" xfId="51" applyFont="1" applyFill="1" applyBorder="1" applyAlignment="1">
      <alignment vertical="top" wrapText="1" readingOrder="1"/>
      <protection/>
    </xf>
    <xf numFmtId="175" fontId="2" fillId="33" borderId="38" xfId="51" applyNumberFormat="1" applyFont="1" applyFill="1" applyBorder="1" applyAlignment="1">
      <alignment horizontal="right" vertical="top" wrapText="1" readingOrder="1"/>
      <protection/>
    </xf>
    <xf numFmtId="0" fontId="2" fillId="33" borderId="10" xfId="51" applyNumberFormat="1" applyFont="1" applyFill="1" applyBorder="1" applyAlignment="1">
      <alignment horizontal="left" vertical="top" wrapText="1" readingOrder="1"/>
      <protection/>
    </xf>
    <xf numFmtId="0" fontId="11" fillId="33" borderId="10" xfId="51" applyNumberFormat="1" applyFont="1" applyFill="1" applyBorder="1" applyAlignment="1">
      <alignment vertical="top" wrapText="1" readingOrder="1"/>
      <protection/>
    </xf>
    <xf numFmtId="0" fontId="2" fillId="33" borderId="37" xfId="51" applyNumberFormat="1" applyFont="1" applyFill="1" applyBorder="1" applyAlignment="1">
      <alignment horizontal="center" vertical="top" wrapText="1" readingOrder="1"/>
      <protection/>
    </xf>
    <xf numFmtId="0" fontId="2" fillId="33" borderId="37" xfId="51" applyNumberFormat="1" applyFont="1" applyFill="1" applyBorder="1" applyAlignment="1">
      <alignment vertical="top" wrapText="1" readingOrder="1"/>
      <protection/>
    </xf>
    <xf numFmtId="0" fontId="60" fillId="33" borderId="18" xfId="51" applyFont="1" applyFill="1" applyBorder="1" applyAlignment="1">
      <alignment vertical="top" wrapText="1" readingOrder="1"/>
      <protection/>
    </xf>
    <xf numFmtId="175" fontId="2" fillId="33" borderId="18" xfId="51" applyNumberFormat="1" applyFont="1" applyFill="1" applyBorder="1" applyAlignment="1">
      <alignment vertical="top" wrapText="1" readingOrder="1"/>
      <protection/>
    </xf>
    <xf numFmtId="0" fontId="2" fillId="33" borderId="0" xfId="51" applyNumberFormat="1" applyFont="1" applyFill="1" applyBorder="1" applyAlignment="1">
      <alignment horizontal="center" vertical="top" wrapText="1" readingOrder="1"/>
      <protection/>
    </xf>
    <xf numFmtId="175" fontId="2" fillId="33" borderId="39" xfId="51" applyNumberFormat="1" applyFont="1" applyFill="1" applyBorder="1" applyAlignment="1">
      <alignment horizontal="right" vertical="top" wrapText="1" readingOrder="1"/>
      <protection/>
    </xf>
    <xf numFmtId="0" fontId="2" fillId="33" borderId="18" xfId="51" applyNumberFormat="1" applyFont="1" applyFill="1" applyBorder="1" applyAlignment="1">
      <alignment horizontal="left" vertical="top" wrapText="1" readingOrder="1"/>
      <protection/>
    </xf>
    <xf numFmtId="0" fontId="11" fillId="33" borderId="18" xfId="51" applyNumberFormat="1" applyFont="1" applyFill="1" applyBorder="1" applyAlignment="1">
      <alignment vertical="top" wrapText="1" readingOrder="1"/>
      <protection/>
    </xf>
    <xf numFmtId="0" fontId="4" fillId="33" borderId="18" xfId="51" applyNumberFormat="1" applyFont="1" applyFill="1" applyBorder="1" applyAlignment="1">
      <alignment vertical="top" wrapText="1" readingOrder="1"/>
      <protection/>
    </xf>
    <xf numFmtId="175" fontId="2" fillId="33" borderId="40" xfId="51" applyNumberFormat="1" applyFont="1" applyFill="1" applyBorder="1" applyAlignment="1">
      <alignment horizontal="right" vertical="top" wrapText="1" readingOrder="1"/>
      <protection/>
    </xf>
    <xf numFmtId="175" fontId="2" fillId="33" borderId="0" xfId="51" applyNumberFormat="1" applyFont="1" applyFill="1" applyBorder="1" applyAlignment="1">
      <alignment horizontal="right" vertical="top" wrapText="1" readingOrder="1"/>
      <protection/>
    </xf>
    <xf numFmtId="0" fontId="60" fillId="33" borderId="0" xfId="0" applyFont="1" applyFill="1" applyBorder="1" applyAlignment="1">
      <alignment vertical="top"/>
    </xf>
    <xf numFmtId="0" fontId="66" fillId="33" borderId="10" xfId="0" applyFont="1" applyFill="1" applyBorder="1" applyAlignment="1">
      <alignment vertical="top"/>
    </xf>
    <xf numFmtId="4" fontId="2" fillId="33" borderId="29" xfId="51" applyNumberFormat="1" applyFont="1" applyFill="1" applyBorder="1" applyAlignment="1">
      <alignment vertical="top" wrapText="1" readingOrder="1"/>
      <protection/>
    </xf>
    <xf numFmtId="175" fontId="2" fillId="33" borderId="10" xfId="51" applyNumberFormat="1" applyFont="1" applyFill="1" applyBorder="1" applyAlignment="1">
      <alignment horizontal="left" vertical="top" wrapText="1" readingOrder="1"/>
      <protection/>
    </xf>
    <xf numFmtId="14" fontId="60" fillId="33" borderId="10" xfId="51" applyNumberFormat="1" applyFont="1" applyFill="1" applyBorder="1" applyAlignment="1">
      <alignment horizontal="left" vertical="top" wrapText="1" readingOrder="1"/>
      <protection/>
    </xf>
    <xf numFmtId="175" fontId="67" fillId="33" borderId="10" xfId="51" applyNumberFormat="1" applyFont="1" applyFill="1" applyBorder="1" applyAlignment="1">
      <alignment vertical="top" wrapText="1" readingOrder="1"/>
      <protection/>
    </xf>
    <xf numFmtId="0" fontId="67" fillId="33" borderId="10" xfId="51" applyNumberFormat="1" applyFont="1" applyFill="1" applyBorder="1" applyAlignment="1">
      <alignment vertical="top" wrapText="1" readingOrder="1"/>
      <protection/>
    </xf>
    <xf numFmtId="0" fontId="8" fillId="0" borderId="0" xfId="51" applyNumberFormat="1" applyFont="1" applyFill="1" applyBorder="1" applyAlignment="1">
      <alignment vertical="top" wrapText="1" readingOrder="1"/>
      <protection/>
    </xf>
    <xf numFmtId="0" fontId="1" fillId="0" borderId="0" xfId="0" applyFont="1" applyFill="1" applyBorder="1" applyAlignment="1">
      <alignment/>
    </xf>
    <xf numFmtId="0" fontId="8" fillId="0" borderId="0" xfId="51" applyNumberFormat="1" applyFont="1" applyFill="1" applyBorder="1" applyAlignment="1">
      <alignment horizontal="left" vertical="top" wrapText="1" readingOrder="1"/>
      <protection/>
    </xf>
    <xf numFmtId="0" fontId="68" fillId="0" borderId="0" xfId="51" applyNumberFormat="1" applyFont="1" applyFill="1" applyBorder="1" applyAlignment="1">
      <alignment vertical="top" wrapText="1" readingOrder="1"/>
      <protection/>
    </xf>
    <xf numFmtId="0" fontId="12" fillId="0" borderId="0" xfId="0" applyFont="1" applyFill="1" applyBorder="1" applyAlignment="1">
      <alignment/>
    </xf>
    <xf numFmtId="0" fontId="68" fillId="0" borderId="0" xfId="51" applyNumberFormat="1" applyFont="1" applyFill="1" applyBorder="1" applyAlignment="1">
      <alignment horizontal="left" vertical="center" wrapText="1" readingOrder="1"/>
      <protection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7"/>
  <sheetViews>
    <sheetView showGridLines="0" view="pageBreakPreview" zoomScale="115" zoomScaleNormal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A3" sqref="A3:P3"/>
    </sheetView>
  </sheetViews>
  <sheetFormatPr defaultColWidth="9.140625" defaultRowHeight="15"/>
  <cols>
    <col min="1" max="1" width="10.57421875" style="0" customWidth="1"/>
    <col min="2" max="2" width="25.8515625" style="0" customWidth="1"/>
    <col min="3" max="3" width="8.28125" style="0" customWidth="1"/>
    <col min="4" max="4" width="13.421875" style="0" customWidth="1"/>
    <col min="5" max="5" width="11.28125" style="0" customWidth="1"/>
    <col min="6" max="6" width="21.28125" style="0" customWidth="1"/>
    <col min="7" max="7" width="18.57421875" style="0" customWidth="1"/>
    <col min="8" max="8" width="9.28125" style="0" customWidth="1"/>
    <col min="9" max="9" width="9.7109375" style="0" customWidth="1"/>
    <col min="10" max="10" width="9.421875" style="0" bestFit="1" customWidth="1"/>
    <col min="11" max="11" width="10.421875" style="0" customWidth="1"/>
    <col min="12" max="12" width="9.7109375" style="0" customWidth="1"/>
    <col min="13" max="13" width="9.421875" style="0" customWidth="1"/>
    <col min="14" max="14" width="10.28125" style="0" customWidth="1"/>
    <col min="15" max="15" width="11.8515625" style="0" customWidth="1"/>
    <col min="16" max="16" width="16.140625" style="0" customWidth="1"/>
    <col min="17" max="17" width="0.71875" style="0" customWidth="1"/>
    <col min="18" max="18" width="0.5625" style="0" customWidth="1"/>
  </cols>
  <sheetData>
    <row r="1" spans="1:16" ht="15">
      <c r="A1" s="287" t="s">
        <v>54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3" spans="1:16" ht="27" customHeight="1">
      <c r="A3" s="289" t="s">
        <v>3115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ht="9" customHeight="1"/>
    <row r="5" spans="1:16" ht="15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0" t="s">
        <v>14</v>
      </c>
      <c r="P5" s="10" t="s">
        <v>15</v>
      </c>
    </row>
    <row r="6" spans="1:16" ht="56.25">
      <c r="A6" s="10" t="s">
        <v>17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23</v>
      </c>
      <c r="H6" s="10" t="s">
        <v>24</v>
      </c>
      <c r="I6" s="10" t="s">
        <v>25</v>
      </c>
      <c r="J6" s="10" t="s">
        <v>26</v>
      </c>
      <c r="K6" s="10" t="s">
        <v>27</v>
      </c>
      <c r="L6" s="10" t="s">
        <v>599</v>
      </c>
      <c r="M6" s="10" t="s">
        <v>28</v>
      </c>
      <c r="N6" s="10" t="s">
        <v>600</v>
      </c>
      <c r="O6" s="10" t="s">
        <v>29</v>
      </c>
      <c r="P6" s="10" t="s">
        <v>30</v>
      </c>
    </row>
    <row r="7" spans="1:16" ht="42" customHeight="1">
      <c r="A7" s="11" t="s">
        <v>41</v>
      </c>
      <c r="B7" s="11" t="s">
        <v>42</v>
      </c>
      <c r="C7" s="12" t="s">
        <v>43</v>
      </c>
      <c r="D7" s="11"/>
      <c r="E7" s="11" t="s">
        <v>106</v>
      </c>
      <c r="F7" s="11" t="s">
        <v>44</v>
      </c>
      <c r="G7" s="11"/>
      <c r="H7" s="13">
        <v>43105</v>
      </c>
      <c r="I7" s="14" t="s">
        <v>45</v>
      </c>
      <c r="J7" s="15">
        <v>60000</v>
      </c>
      <c r="K7" s="15">
        <v>15000</v>
      </c>
      <c r="L7" s="15">
        <v>75000</v>
      </c>
      <c r="M7" s="13">
        <v>43225</v>
      </c>
      <c r="N7" s="16">
        <v>25000</v>
      </c>
      <c r="O7" s="11"/>
      <c r="P7" s="11" t="s">
        <v>447</v>
      </c>
    </row>
    <row r="8" spans="1:16" ht="19.5">
      <c r="A8" s="11" t="s">
        <v>37</v>
      </c>
      <c r="B8" s="11" t="s">
        <v>38</v>
      </c>
      <c r="C8" s="12" t="s">
        <v>39</v>
      </c>
      <c r="D8" s="11"/>
      <c r="E8" s="11" t="s">
        <v>106</v>
      </c>
      <c r="F8" s="11" t="s">
        <v>40</v>
      </c>
      <c r="G8" s="11"/>
      <c r="H8" s="13">
        <v>43116</v>
      </c>
      <c r="I8" s="13">
        <v>43465</v>
      </c>
      <c r="J8" s="15">
        <v>37869.84</v>
      </c>
      <c r="K8" s="15">
        <v>9467.46</v>
      </c>
      <c r="L8" s="15">
        <v>47337.3</v>
      </c>
      <c r="M8" s="13">
        <v>43465</v>
      </c>
      <c r="N8" s="15">
        <v>47337.3</v>
      </c>
      <c r="O8" s="11"/>
      <c r="P8" s="11" t="s">
        <v>16</v>
      </c>
    </row>
    <row r="9" spans="1:16" ht="29.25">
      <c r="A9" s="11" t="s">
        <v>46</v>
      </c>
      <c r="B9" s="11" t="s">
        <v>47</v>
      </c>
      <c r="C9" s="12" t="s">
        <v>48</v>
      </c>
      <c r="D9" s="11" t="s">
        <v>49</v>
      </c>
      <c r="E9" s="11" t="s">
        <v>50</v>
      </c>
      <c r="F9" s="11" t="s">
        <v>51</v>
      </c>
      <c r="G9" s="11"/>
      <c r="H9" s="13">
        <v>43117</v>
      </c>
      <c r="I9" s="14" t="s">
        <v>108</v>
      </c>
      <c r="J9" s="15">
        <v>607679.54</v>
      </c>
      <c r="K9" s="15">
        <v>151919.89</v>
      </c>
      <c r="L9" s="15">
        <v>759599.43</v>
      </c>
      <c r="M9" s="13">
        <v>43235</v>
      </c>
      <c r="N9" s="16">
        <v>759479.85</v>
      </c>
      <c r="O9" s="11"/>
      <c r="P9" s="11" t="s">
        <v>109</v>
      </c>
    </row>
    <row r="10" spans="1:16" ht="39">
      <c r="A10" s="11" t="s">
        <v>34</v>
      </c>
      <c r="B10" s="11" t="s">
        <v>35</v>
      </c>
      <c r="C10" s="12" t="s">
        <v>36</v>
      </c>
      <c r="D10" s="11"/>
      <c r="E10" s="11" t="s">
        <v>106</v>
      </c>
      <c r="F10" s="11" t="s">
        <v>52</v>
      </c>
      <c r="G10" s="11"/>
      <c r="H10" s="13">
        <v>43124</v>
      </c>
      <c r="I10" s="13">
        <v>43465</v>
      </c>
      <c r="J10" s="15">
        <v>95426.5</v>
      </c>
      <c r="K10" s="15">
        <v>0</v>
      </c>
      <c r="L10" s="15">
        <v>95426.5</v>
      </c>
      <c r="M10" s="13">
        <v>43465</v>
      </c>
      <c r="N10" s="17">
        <v>93124.13</v>
      </c>
      <c r="O10" s="11"/>
      <c r="P10" s="11"/>
    </row>
    <row r="11" spans="1:16" ht="19.5">
      <c r="A11" s="11" t="s">
        <v>31</v>
      </c>
      <c r="B11" s="11" t="s">
        <v>32</v>
      </c>
      <c r="C11" s="12" t="s">
        <v>33</v>
      </c>
      <c r="D11" s="11"/>
      <c r="E11" s="11" t="s">
        <v>106</v>
      </c>
      <c r="F11" s="11" t="s">
        <v>53</v>
      </c>
      <c r="G11" s="11"/>
      <c r="H11" s="13">
        <v>43126</v>
      </c>
      <c r="I11" s="13">
        <v>43465</v>
      </c>
      <c r="J11" s="15">
        <v>124850</v>
      </c>
      <c r="K11" s="15">
        <v>31212.5</v>
      </c>
      <c r="L11" s="15">
        <v>156062.5</v>
      </c>
      <c r="M11" s="13">
        <v>43465</v>
      </c>
      <c r="N11" s="18" t="s">
        <v>737</v>
      </c>
      <c r="O11" s="19"/>
      <c r="P11" s="11" t="s">
        <v>16</v>
      </c>
    </row>
    <row r="12" spans="1:16" ht="19.5">
      <c r="A12" s="11" t="s">
        <v>124</v>
      </c>
      <c r="B12" s="11" t="s">
        <v>125</v>
      </c>
      <c r="C12" s="12" t="s">
        <v>126</v>
      </c>
      <c r="D12" s="11"/>
      <c r="E12" s="11" t="s">
        <v>106</v>
      </c>
      <c r="F12" s="11" t="s">
        <v>127</v>
      </c>
      <c r="G12" s="11"/>
      <c r="H12" s="13">
        <v>43133</v>
      </c>
      <c r="I12" s="13">
        <v>43291</v>
      </c>
      <c r="J12" s="15">
        <v>55000</v>
      </c>
      <c r="K12" s="15">
        <v>0</v>
      </c>
      <c r="L12" s="15">
        <v>55000</v>
      </c>
      <c r="M12" s="13">
        <v>43284</v>
      </c>
      <c r="N12" s="20">
        <v>55000</v>
      </c>
      <c r="O12" s="11"/>
      <c r="P12" s="21"/>
    </row>
    <row r="13" spans="1:16" ht="29.25">
      <c r="A13" s="22" t="s">
        <v>128</v>
      </c>
      <c r="B13" s="22" t="s">
        <v>129</v>
      </c>
      <c r="C13" s="23" t="s">
        <v>130</v>
      </c>
      <c r="D13" s="22"/>
      <c r="E13" s="22" t="s">
        <v>106</v>
      </c>
      <c r="F13" s="22" t="s">
        <v>131</v>
      </c>
      <c r="G13" s="22"/>
      <c r="H13" s="24">
        <v>43137</v>
      </c>
      <c r="I13" s="25" t="s">
        <v>132</v>
      </c>
      <c r="J13" s="26">
        <v>24000</v>
      </c>
      <c r="K13" s="26">
        <v>6000</v>
      </c>
      <c r="L13" s="26">
        <v>30000</v>
      </c>
      <c r="M13" s="24">
        <v>43234</v>
      </c>
      <c r="N13" s="17">
        <v>30000</v>
      </c>
      <c r="O13" s="11"/>
      <c r="P13" s="11" t="s">
        <v>226</v>
      </c>
    </row>
    <row r="14" spans="1:16" ht="19.5">
      <c r="A14" s="2" t="s">
        <v>133</v>
      </c>
      <c r="B14" s="2" t="s">
        <v>134</v>
      </c>
      <c r="C14" s="3" t="s">
        <v>135</v>
      </c>
      <c r="D14" s="2"/>
      <c r="E14" s="2" t="s">
        <v>106</v>
      </c>
      <c r="F14" s="2" t="s">
        <v>136</v>
      </c>
      <c r="G14" s="2"/>
      <c r="H14" s="7">
        <v>43139</v>
      </c>
      <c r="I14" s="7">
        <v>43465</v>
      </c>
      <c r="J14" s="5">
        <v>32000</v>
      </c>
      <c r="K14" s="5">
        <v>8000</v>
      </c>
      <c r="L14" s="5">
        <v>40000</v>
      </c>
      <c r="M14" s="7">
        <v>43447</v>
      </c>
      <c r="N14" s="6">
        <v>40000</v>
      </c>
      <c r="O14" s="19"/>
      <c r="P14" s="21"/>
    </row>
    <row r="15" spans="1:16" ht="19.5">
      <c r="A15" s="2" t="s">
        <v>191</v>
      </c>
      <c r="B15" s="2" t="s">
        <v>192</v>
      </c>
      <c r="C15" s="3" t="s">
        <v>193</v>
      </c>
      <c r="D15" s="2"/>
      <c r="E15" s="2" t="s">
        <v>106</v>
      </c>
      <c r="F15" s="2" t="s">
        <v>194</v>
      </c>
      <c r="G15" s="2"/>
      <c r="H15" s="7">
        <v>43145</v>
      </c>
      <c r="I15" s="4" t="s">
        <v>145</v>
      </c>
      <c r="J15" s="5">
        <v>27400</v>
      </c>
      <c r="K15" s="5">
        <v>6850</v>
      </c>
      <c r="L15" s="5">
        <v>34250</v>
      </c>
      <c r="M15" s="7">
        <v>43158</v>
      </c>
      <c r="N15" s="6">
        <v>34250</v>
      </c>
      <c r="O15" s="19"/>
      <c r="P15" s="21"/>
    </row>
    <row r="16" spans="1:16" ht="29.25">
      <c r="A16" s="2" t="s">
        <v>137</v>
      </c>
      <c r="B16" s="2" t="s">
        <v>138</v>
      </c>
      <c r="C16" s="3" t="s">
        <v>139</v>
      </c>
      <c r="D16" s="2"/>
      <c r="E16" s="2" t="s">
        <v>106</v>
      </c>
      <c r="F16" s="2" t="s">
        <v>140</v>
      </c>
      <c r="G16" s="2"/>
      <c r="H16" s="7">
        <v>43151</v>
      </c>
      <c r="I16" s="4" t="s">
        <v>141</v>
      </c>
      <c r="J16" s="5">
        <v>83719</v>
      </c>
      <c r="K16" s="5">
        <v>20929.75</v>
      </c>
      <c r="L16" s="5">
        <v>104648.75</v>
      </c>
      <c r="M16" s="7">
        <v>43332</v>
      </c>
      <c r="N16" s="6">
        <v>104648.75</v>
      </c>
      <c r="O16" s="19"/>
      <c r="P16" s="21"/>
    </row>
    <row r="17" spans="1:16" ht="19.5">
      <c r="A17" s="2" t="s">
        <v>110</v>
      </c>
      <c r="B17" s="2" t="s">
        <v>111</v>
      </c>
      <c r="C17" s="3" t="s">
        <v>113</v>
      </c>
      <c r="D17" s="2"/>
      <c r="E17" s="2" t="s">
        <v>106</v>
      </c>
      <c r="F17" s="2" t="s">
        <v>112</v>
      </c>
      <c r="G17" s="2"/>
      <c r="H17" s="7">
        <v>43152</v>
      </c>
      <c r="I17" s="4" t="s">
        <v>463</v>
      </c>
      <c r="J17" s="5">
        <v>55900</v>
      </c>
      <c r="K17" s="27">
        <v>13897.5</v>
      </c>
      <c r="L17" s="5">
        <v>69487.5</v>
      </c>
      <c r="M17" s="7">
        <v>43266</v>
      </c>
      <c r="N17" s="6">
        <v>69487.5</v>
      </c>
      <c r="O17" s="19"/>
      <c r="P17" s="11"/>
    </row>
    <row r="18" spans="1:16" ht="39">
      <c r="A18" s="2" t="s">
        <v>142</v>
      </c>
      <c r="B18" s="2" t="s">
        <v>143</v>
      </c>
      <c r="C18" s="3" t="s">
        <v>98</v>
      </c>
      <c r="D18" s="2"/>
      <c r="E18" s="2" t="s">
        <v>106</v>
      </c>
      <c r="F18" s="2" t="s">
        <v>144</v>
      </c>
      <c r="G18" s="2"/>
      <c r="H18" s="7">
        <v>43152</v>
      </c>
      <c r="I18" s="4" t="s">
        <v>145</v>
      </c>
      <c r="J18" s="5">
        <v>55555.55</v>
      </c>
      <c r="K18" s="27">
        <v>13888.88</v>
      </c>
      <c r="L18" s="5">
        <v>69444.43</v>
      </c>
      <c r="M18" s="7">
        <v>43179</v>
      </c>
      <c r="N18" s="6">
        <v>69444.43</v>
      </c>
      <c r="O18" s="19"/>
      <c r="P18" s="11"/>
    </row>
    <row r="19" spans="1:16" ht="19.5">
      <c r="A19" s="2" t="s">
        <v>146</v>
      </c>
      <c r="B19" s="2" t="s">
        <v>147</v>
      </c>
      <c r="C19" s="3" t="s">
        <v>148</v>
      </c>
      <c r="D19" s="2"/>
      <c r="E19" s="2" t="s">
        <v>106</v>
      </c>
      <c r="F19" s="2" t="s">
        <v>149</v>
      </c>
      <c r="G19" s="2"/>
      <c r="H19" s="7">
        <v>43153</v>
      </c>
      <c r="I19" s="4" t="s">
        <v>150</v>
      </c>
      <c r="J19" s="5">
        <v>129000</v>
      </c>
      <c r="K19" s="27">
        <v>32500</v>
      </c>
      <c r="L19" s="5">
        <v>161250</v>
      </c>
      <c r="M19" s="7">
        <v>43518</v>
      </c>
      <c r="N19" s="6">
        <v>161250</v>
      </c>
      <c r="O19" s="19"/>
      <c r="P19" s="11"/>
    </row>
    <row r="20" spans="1:16" ht="29.25">
      <c r="A20" s="2" t="s">
        <v>104</v>
      </c>
      <c r="B20" s="2" t="s">
        <v>105</v>
      </c>
      <c r="C20" s="3" t="s">
        <v>107</v>
      </c>
      <c r="D20" s="2"/>
      <c r="E20" s="2" t="s">
        <v>106</v>
      </c>
      <c r="F20" s="2" t="s">
        <v>151</v>
      </c>
      <c r="G20" s="2"/>
      <c r="H20" s="7">
        <v>43157</v>
      </c>
      <c r="I20" s="7">
        <v>43251</v>
      </c>
      <c r="J20" s="5">
        <v>40000</v>
      </c>
      <c r="K20" s="5">
        <v>0</v>
      </c>
      <c r="L20" s="5">
        <v>40000</v>
      </c>
      <c r="M20" s="7">
        <v>43251</v>
      </c>
      <c r="N20" s="5">
        <v>40000</v>
      </c>
      <c r="O20" s="19"/>
      <c r="P20" s="11"/>
    </row>
    <row r="21" spans="1:16" ht="19.5">
      <c r="A21" s="2" t="s">
        <v>337</v>
      </c>
      <c r="B21" s="2" t="s">
        <v>338</v>
      </c>
      <c r="C21" s="3" t="s">
        <v>339</v>
      </c>
      <c r="D21" s="2"/>
      <c r="E21" s="2" t="s">
        <v>106</v>
      </c>
      <c r="F21" s="2" t="s">
        <v>477</v>
      </c>
      <c r="G21" s="2"/>
      <c r="H21" s="7">
        <v>43158</v>
      </c>
      <c r="I21" s="7">
        <v>43312</v>
      </c>
      <c r="J21" s="5">
        <v>60020</v>
      </c>
      <c r="K21" s="27">
        <v>15005</v>
      </c>
      <c r="L21" s="5">
        <v>75025</v>
      </c>
      <c r="M21" s="7">
        <v>43312</v>
      </c>
      <c r="N21" s="5">
        <v>74447.5</v>
      </c>
      <c r="O21" s="19"/>
      <c r="P21" s="11"/>
    </row>
    <row r="22" spans="1:16" ht="19.5">
      <c r="A22" s="2" t="s">
        <v>152</v>
      </c>
      <c r="B22" s="2" t="s">
        <v>153</v>
      </c>
      <c r="C22" s="3" t="s">
        <v>154</v>
      </c>
      <c r="D22" s="2"/>
      <c r="E22" s="2" t="s">
        <v>106</v>
      </c>
      <c r="F22" s="2" t="s">
        <v>155</v>
      </c>
      <c r="G22" s="2"/>
      <c r="H22" s="7">
        <v>43159</v>
      </c>
      <c r="I22" s="7">
        <v>43263</v>
      </c>
      <c r="J22" s="5">
        <v>190000</v>
      </c>
      <c r="K22" s="5">
        <v>47500</v>
      </c>
      <c r="L22" s="5">
        <v>237500</v>
      </c>
      <c r="M22" s="7">
        <v>43263</v>
      </c>
      <c r="N22" s="6">
        <v>237500</v>
      </c>
      <c r="O22" s="19"/>
      <c r="P22" s="11"/>
    </row>
    <row r="23" spans="1:16" ht="70.5" customHeight="1">
      <c r="A23" s="2" t="s">
        <v>96</v>
      </c>
      <c r="B23" s="2" t="s">
        <v>97</v>
      </c>
      <c r="C23" s="3" t="s">
        <v>98</v>
      </c>
      <c r="D23" s="2" t="s">
        <v>99</v>
      </c>
      <c r="E23" s="2" t="s">
        <v>50</v>
      </c>
      <c r="F23" s="2" t="s">
        <v>100</v>
      </c>
      <c r="G23" s="2" t="s">
        <v>156</v>
      </c>
      <c r="H23" s="7">
        <v>43160</v>
      </c>
      <c r="I23" s="4" t="s">
        <v>161</v>
      </c>
      <c r="J23" s="5">
        <v>56000</v>
      </c>
      <c r="K23" s="5">
        <v>14000</v>
      </c>
      <c r="L23" s="5">
        <v>70000</v>
      </c>
      <c r="M23" s="7">
        <v>43585</v>
      </c>
      <c r="N23" s="6">
        <v>70000</v>
      </c>
      <c r="O23" s="19"/>
      <c r="P23" s="11"/>
    </row>
    <row r="24" spans="1:16" ht="73.5" customHeight="1">
      <c r="A24" s="2" t="s">
        <v>96</v>
      </c>
      <c r="B24" s="2" t="s">
        <v>101</v>
      </c>
      <c r="C24" s="3" t="s">
        <v>98</v>
      </c>
      <c r="D24" s="2" t="s">
        <v>99</v>
      </c>
      <c r="E24" s="2" t="s">
        <v>50</v>
      </c>
      <c r="F24" s="2" t="s">
        <v>100</v>
      </c>
      <c r="G24" s="2" t="s">
        <v>156</v>
      </c>
      <c r="H24" s="7">
        <v>43160</v>
      </c>
      <c r="I24" s="4" t="s">
        <v>161</v>
      </c>
      <c r="J24" s="5">
        <v>198000</v>
      </c>
      <c r="K24" s="5">
        <v>49500</v>
      </c>
      <c r="L24" s="5">
        <v>247500</v>
      </c>
      <c r="M24" s="7">
        <v>43585</v>
      </c>
      <c r="N24" s="6">
        <v>247500</v>
      </c>
      <c r="O24" s="19"/>
      <c r="P24" s="11"/>
    </row>
    <row r="25" spans="1:16" ht="80.25" customHeight="1">
      <c r="A25" s="2" t="s">
        <v>96</v>
      </c>
      <c r="B25" s="2" t="s">
        <v>102</v>
      </c>
      <c r="C25" s="3" t="s">
        <v>98</v>
      </c>
      <c r="D25" s="2" t="s">
        <v>99</v>
      </c>
      <c r="E25" s="2" t="s">
        <v>50</v>
      </c>
      <c r="F25" s="2" t="s">
        <v>103</v>
      </c>
      <c r="G25" s="2" t="s">
        <v>793</v>
      </c>
      <c r="H25" s="7">
        <v>43160</v>
      </c>
      <c r="I25" s="4" t="s">
        <v>161</v>
      </c>
      <c r="J25" s="5">
        <v>39800</v>
      </c>
      <c r="K25" s="5">
        <v>9950</v>
      </c>
      <c r="L25" s="5">
        <v>49750</v>
      </c>
      <c r="M25" s="7">
        <v>43739</v>
      </c>
      <c r="N25" s="6">
        <v>47265.5</v>
      </c>
      <c r="O25" s="19"/>
      <c r="P25" s="11" t="s">
        <v>792</v>
      </c>
    </row>
    <row r="26" spans="1:16" ht="46.5" customHeight="1">
      <c r="A26" s="2" t="s">
        <v>91</v>
      </c>
      <c r="B26" s="2" t="s">
        <v>92</v>
      </c>
      <c r="C26" s="3" t="s">
        <v>93</v>
      </c>
      <c r="D26" s="2" t="s">
        <v>94</v>
      </c>
      <c r="E26" s="2" t="s">
        <v>50</v>
      </c>
      <c r="F26" s="2" t="s">
        <v>95</v>
      </c>
      <c r="G26" s="2"/>
      <c r="H26" s="7">
        <v>43164</v>
      </c>
      <c r="I26" s="4" t="s">
        <v>150</v>
      </c>
      <c r="J26" s="5">
        <v>299100</v>
      </c>
      <c r="K26" s="5">
        <v>74775</v>
      </c>
      <c r="L26" s="5">
        <v>373875</v>
      </c>
      <c r="M26" s="7">
        <v>43529</v>
      </c>
      <c r="N26" s="6">
        <v>358910.03</v>
      </c>
      <c r="O26" s="19"/>
      <c r="P26" s="11"/>
    </row>
    <row r="27" spans="1:16" ht="29.25">
      <c r="A27" s="2" t="s">
        <v>157</v>
      </c>
      <c r="B27" s="2" t="s">
        <v>158</v>
      </c>
      <c r="C27" s="3" t="s">
        <v>159</v>
      </c>
      <c r="D27" s="2"/>
      <c r="E27" s="2" t="s">
        <v>106</v>
      </c>
      <c r="F27" s="2" t="s">
        <v>160</v>
      </c>
      <c r="G27" s="2"/>
      <c r="H27" s="7">
        <v>43167</v>
      </c>
      <c r="I27" s="7">
        <v>43281</v>
      </c>
      <c r="J27" s="5">
        <v>39309.1</v>
      </c>
      <c r="K27" s="5">
        <v>0</v>
      </c>
      <c r="L27" s="5">
        <v>39309.1</v>
      </c>
      <c r="M27" s="7">
        <v>43281</v>
      </c>
      <c r="N27" s="6">
        <v>28658.65</v>
      </c>
      <c r="O27" s="19"/>
      <c r="P27" s="11"/>
    </row>
    <row r="28" spans="1:16" ht="29.25">
      <c r="A28" s="2" t="s">
        <v>162</v>
      </c>
      <c r="B28" s="2" t="s">
        <v>163</v>
      </c>
      <c r="C28" s="3" t="s">
        <v>164</v>
      </c>
      <c r="D28" s="2"/>
      <c r="E28" s="2" t="s">
        <v>106</v>
      </c>
      <c r="F28" s="2" t="s">
        <v>165</v>
      </c>
      <c r="G28" s="2"/>
      <c r="H28" s="7">
        <v>43175</v>
      </c>
      <c r="I28" s="4" t="s">
        <v>166</v>
      </c>
      <c r="J28" s="5">
        <v>30000</v>
      </c>
      <c r="K28" s="5">
        <v>7500</v>
      </c>
      <c r="L28" s="5">
        <v>37500</v>
      </c>
      <c r="M28" s="7">
        <v>43220</v>
      </c>
      <c r="N28" s="6">
        <v>37500</v>
      </c>
      <c r="O28" s="19"/>
      <c r="P28" s="11"/>
    </row>
    <row r="29" spans="1:16" ht="19.5">
      <c r="A29" s="2" t="s">
        <v>422</v>
      </c>
      <c r="B29" s="2" t="s">
        <v>423</v>
      </c>
      <c r="C29" s="3" t="s">
        <v>424</v>
      </c>
      <c r="D29" s="2"/>
      <c r="E29" s="2" t="s">
        <v>106</v>
      </c>
      <c r="F29" s="2" t="s">
        <v>473</v>
      </c>
      <c r="G29" s="2"/>
      <c r="H29" s="7">
        <v>43179</v>
      </c>
      <c r="I29" s="7">
        <v>43556</v>
      </c>
      <c r="J29" s="5">
        <v>42060</v>
      </c>
      <c r="K29" s="5">
        <v>10515</v>
      </c>
      <c r="L29" s="5">
        <v>52575</v>
      </c>
      <c r="M29" s="7">
        <v>43555</v>
      </c>
      <c r="N29" s="5">
        <v>52575</v>
      </c>
      <c r="O29" s="19"/>
      <c r="P29" s="11"/>
    </row>
    <row r="30" spans="1:16" ht="19.5">
      <c r="A30" s="2" t="s">
        <v>167</v>
      </c>
      <c r="B30" s="2" t="s">
        <v>168</v>
      </c>
      <c r="C30" s="3" t="s">
        <v>169</v>
      </c>
      <c r="D30" s="2"/>
      <c r="E30" s="2" t="s">
        <v>106</v>
      </c>
      <c r="F30" s="2" t="s">
        <v>170</v>
      </c>
      <c r="G30" s="2"/>
      <c r="H30" s="7">
        <v>43186</v>
      </c>
      <c r="I30" s="7">
        <v>43261</v>
      </c>
      <c r="J30" s="5">
        <v>53016</v>
      </c>
      <c r="K30" s="5">
        <v>13254</v>
      </c>
      <c r="L30" s="5">
        <v>66270</v>
      </c>
      <c r="M30" s="7">
        <v>43261</v>
      </c>
      <c r="N30" s="6">
        <v>66270</v>
      </c>
      <c r="O30" s="19"/>
      <c r="P30" s="11"/>
    </row>
    <row r="31" spans="1:16" ht="33" customHeight="1">
      <c r="A31" s="2" t="s">
        <v>86</v>
      </c>
      <c r="B31" s="2" t="s">
        <v>87</v>
      </c>
      <c r="C31" s="3" t="s">
        <v>88</v>
      </c>
      <c r="D31" s="2" t="s">
        <v>89</v>
      </c>
      <c r="E31" s="2" t="s">
        <v>50</v>
      </c>
      <c r="F31" s="2" t="s">
        <v>90</v>
      </c>
      <c r="G31" s="2"/>
      <c r="H31" s="7">
        <v>43195</v>
      </c>
      <c r="I31" s="4" t="s">
        <v>171</v>
      </c>
      <c r="J31" s="5">
        <v>2829612</v>
      </c>
      <c r="K31" s="5">
        <v>707403</v>
      </c>
      <c r="L31" s="5">
        <v>3537015</v>
      </c>
      <c r="M31" s="7">
        <v>43545</v>
      </c>
      <c r="N31" s="6">
        <v>3012261.24</v>
      </c>
      <c r="O31" s="19"/>
      <c r="P31" s="11" t="s">
        <v>598</v>
      </c>
    </row>
    <row r="32" spans="1:16" ht="68.25">
      <c r="A32" s="2" t="s">
        <v>114</v>
      </c>
      <c r="B32" s="2" t="s">
        <v>115</v>
      </c>
      <c r="C32" s="3" t="s">
        <v>117</v>
      </c>
      <c r="D32" s="2"/>
      <c r="E32" s="2" t="s">
        <v>106</v>
      </c>
      <c r="F32" s="2" t="s">
        <v>116</v>
      </c>
      <c r="G32" s="2" t="s">
        <v>172</v>
      </c>
      <c r="H32" s="7">
        <v>43196</v>
      </c>
      <c r="I32" s="4" t="s">
        <v>448</v>
      </c>
      <c r="J32" s="5">
        <v>40000</v>
      </c>
      <c r="K32" s="27">
        <v>10000</v>
      </c>
      <c r="L32" s="5">
        <v>50000</v>
      </c>
      <c r="M32" s="7">
        <v>43545</v>
      </c>
      <c r="N32" s="6">
        <v>50000</v>
      </c>
      <c r="O32" s="19"/>
      <c r="P32" s="11"/>
    </row>
    <row r="33" spans="1:16" ht="29.25">
      <c r="A33" s="2" t="s">
        <v>173</v>
      </c>
      <c r="B33" s="2" t="s">
        <v>174</v>
      </c>
      <c r="C33" s="3" t="s">
        <v>228</v>
      </c>
      <c r="D33" s="2"/>
      <c r="E33" s="2" t="s">
        <v>106</v>
      </c>
      <c r="F33" s="2" t="s">
        <v>175</v>
      </c>
      <c r="G33" s="2"/>
      <c r="H33" s="7">
        <v>43200</v>
      </c>
      <c r="I33" s="4" t="s">
        <v>176</v>
      </c>
      <c r="J33" s="5">
        <v>124875</v>
      </c>
      <c r="K33" s="27">
        <v>31218.75</v>
      </c>
      <c r="L33" s="5">
        <v>156093.75</v>
      </c>
      <c r="M33" s="7">
        <v>43217</v>
      </c>
      <c r="N33" s="6">
        <v>156093.75</v>
      </c>
      <c r="O33" s="19"/>
      <c r="P33" s="11"/>
    </row>
    <row r="34" spans="1:16" ht="48.75">
      <c r="A34" s="2" t="s">
        <v>122</v>
      </c>
      <c r="B34" s="28" t="s">
        <v>123</v>
      </c>
      <c r="C34" s="2" t="s">
        <v>98</v>
      </c>
      <c r="D34" s="2"/>
      <c r="E34" s="2" t="s">
        <v>106</v>
      </c>
      <c r="F34" s="2" t="s">
        <v>177</v>
      </c>
      <c r="G34" s="29"/>
      <c r="H34" s="7">
        <v>43202</v>
      </c>
      <c r="I34" s="7">
        <v>43374</v>
      </c>
      <c r="J34" s="5">
        <v>30000</v>
      </c>
      <c r="K34" s="5">
        <v>0</v>
      </c>
      <c r="L34" s="5">
        <v>30000</v>
      </c>
      <c r="M34" s="7">
        <v>43935</v>
      </c>
      <c r="N34" s="6">
        <v>36778.65</v>
      </c>
      <c r="O34" s="19"/>
      <c r="P34" s="11" t="s">
        <v>936</v>
      </c>
    </row>
    <row r="35" spans="1:16" ht="21.75" customHeight="1">
      <c r="A35" s="2" t="s">
        <v>81</v>
      </c>
      <c r="B35" s="2" t="s">
        <v>82</v>
      </c>
      <c r="C35" s="3" t="s">
        <v>83</v>
      </c>
      <c r="D35" s="2" t="s">
        <v>84</v>
      </c>
      <c r="E35" s="2" t="s">
        <v>50</v>
      </c>
      <c r="F35" s="2" t="s">
        <v>85</v>
      </c>
      <c r="G35" s="2"/>
      <c r="H35" s="7">
        <v>43207</v>
      </c>
      <c r="I35" s="7">
        <v>43449</v>
      </c>
      <c r="J35" s="5">
        <v>923060</v>
      </c>
      <c r="K35" s="5">
        <v>230765</v>
      </c>
      <c r="L35" s="5">
        <v>1153825</v>
      </c>
      <c r="M35" s="7">
        <v>43449</v>
      </c>
      <c r="N35" s="6">
        <v>836325</v>
      </c>
      <c r="O35" s="19"/>
      <c r="P35" s="11"/>
    </row>
    <row r="36" spans="1:16" ht="21.75" customHeight="1">
      <c r="A36" s="2" t="s">
        <v>76</v>
      </c>
      <c r="B36" s="2" t="s">
        <v>77</v>
      </c>
      <c r="C36" s="3" t="s">
        <v>78</v>
      </c>
      <c r="D36" s="2" t="s">
        <v>79</v>
      </c>
      <c r="E36" s="2" t="s">
        <v>50</v>
      </c>
      <c r="F36" s="2" t="s">
        <v>80</v>
      </c>
      <c r="G36" s="2"/>
      <c r="H36" s="7">
        <v>43209</v>
      </c>
      <c r="I36" s="4" t="s">
        <v>150</v>
      </c>
      <c r="J36" s="5">
        <v>1316353.8</v>
      </c>
      <c r="K36" s="5">
        <v>171125.99</v>
      </c>
      <c r="L36" s="5">
        <v>1487479.79</v>
      </c>
      <c r="M36" s="7">
        <v>43585</v>
      </c>
      <c r="N36" s="6">
        <v>1391417.28</v>
      </c>
      <c r="O36" s="19"/>
      <c r="P36" s="11"/>
    </row>
    <row r="37" spans="1:16" ht="22.5" customHeight="1">
      <c r="A37" s="2" t="s">
        <v>178</v>
      </c>
      <c r="B37" s="2" t="s">
        <v>179</v>
      </c>
      <c r="C37" s="3" t="s">
        <v>180</v>
      </c>
      <c r="D37" s="2"/>
      <c r="E37" s="2" t="s">
        <v>106</v>
      </c>
      <c r="F37" s="2" t="s">
        <v>181</v>
      </c>
      <c r="G37" s="2"/>
      <c r="H37" s="7">
        <v>43214</v>
      </c>
      <c r="I37" s="7">
        <v>43404</v>
      </c>
      <c r="J37" s="5">
        <v>184870</v>
      </c>
      <c r="K37" s="5">
        <v>46217.5</v>
      </c>
      <c r="L37" s="5">
        <v>231087.5</v>
      </c>
      <c r="M37" s="7">
        <v>43396</v>
      </c>
      <c r="N37" s="6">
        <v>231087.5</v>
      </c>
      <c r="O37" s="19"/>
      <c r="P37" s="11"/>
    </row>
    <row r="38" spans="1:16" ht="29.25">
      <c r="A38" s="2" t="s">
        <v>416</v>
      </c>
      <c r="B38" s="2" t="s">
        <v>417</v>
      </c>
      <c r="C38" s="3" t="s">
        <v>418</v>
      </c>
      <c r="D38" s="2"/>
      <c r="E38" s="2" t="s">
        <v>106</v>
      </c>
      <c r="F38" s="2" t="s">
        <v>468</v>
      </c>
      <c r="G38" s="2"/>
      <c r="H38" s="7">
        <v>43215</v>
      </c>
      <c r="I38" s="7">
        <v>43465</v>
      </c>
      <c r="J38" s="5">
        <v>55383.6</v>
      </c>
      <c r="K38" s="5">
        <v>13845.9</v>
      </c>
      <c r="L38" s="5">
        <v>69229.5</v>
      </c>
      <c r="M38" s="7">
        <v>43465</v>
      </c>
      <c r="N38" s="6">
        <v>45378</v>
      </c>
      <c r="O38" s="19"/>
      <c r="P38" s="11"/>
    </row>
    <row r="39" spans="1:16" ht="43.5" customHeight="1">
      <c r="A39" s="2" t="s">
        <v>184</v>
      </c>
      <c r="B39" s="2" t="s">
        <v>185</v>
      </c>
      <c r="C39" s="3" t="s">
        <v>186</v>
      </c>
      <c r="D39" s="2"/>
      <c r="E39" s="2" t="s">
        <v>106</v>
      </c>
      <c r="F39" s="2" t="s">
        <v>187</v>
      </c>
      <c r="G39" s="2"/>
      <c r="H39" s="7">
        <v>43216</v>
      </c>
      <c r="I39" s="4" t="s">
        <v>150</v>
      </c>
      <c r="J39" s="5">
        <v>46236</v>
      </c>
      <c r="K39" s="5">
        <v>11559</v>
      </c>
      <c r="L39" s="5">
        <v>57795</v>
      </c>
      <c r="M39" s="7">
        <v>43585</v>
      </c>
      <c r="N39" s="6">
        <v>68096.57</v>
      </c>
      <c r="O39" s="19"/>
      <c r="P39" s="11" t="s">
        <v>603</v>
      </c>
    </row>
    <row r="40" spans="1:16" ht="52.5" customHeight="1">
      <c r="A40" s="2" t="s">
        <v>71</v>
      </c>
      <c r="B40" s="2" t="s">
        <v>72</v>
      </c>
      <c r="C40" s="3" t="s">
        <v>73</v>
      </c>
      <c r="D40" s="2" t="s">
        <v>74</v>
      </c>
      <c r="E40" s="2" t="s">
        <v>50</v>
      </c>
      <c r="F40" s="2" t="s">
        <v>75</v>
      </c>
      <c r="G40" s="2" t="s">
        <v>183</v>
      </c>
      <c r="H40" s="7">
        <v>43216</v>
      </c>
      <c r="I40" s="4" t="s">
        <v>182</v>
      </c>
      <c r="J40" s="5">
        <v>7496065.15</v>
      </c>
      <c r="K40" s="5">
        <v>1874016.29</v>
      </c>
      <c r="L40" s="5">
        <v>9370081.44</v>
      </c>
      <c r="M40" s="7">
        <v>43703</v>
      </c>
      <c r="N40" s="6">
        <v>8259329.4</v>
      </c>
      <c r="O40" s="19"/>
      <c r="P40" s="11" t="s">
        <v>780</v>
      </c>
    </row>
    <row r="41" spans="1:16" ht="39">
      <c r="A41" s="2" t="s">
        <v>217</v>
      </c>
      <c r="B41" s="2" t="s">
        <v>218</v>
      </c>
      <c r="C41" s="3" t="s">
        <v>219</v>
      </c>
      <c r="D41" s="2"/>
      <c r="E41" s="2" t="s">
        <v>106</v>
      </c>
      <c r="F41" s="2" t="s">
        <v>220</v>
      </c>
      <c r="G41" s="2"/>
      <c r="H41" s="7">
        <v>43220</v>
      </c>
      <c r="I41" s="4" t="s">
        <v>221</v>
      </c>
      <c r="J41" s="5">
        <v>101000</v>
      </c>
      <c r="K41" s="5">
        <v>25250</v>
      </c>
      <c r="L41" s="5">
        <v>126250</v>
      </c>
      <c r="M41" s="7">
        <v>43404</v>
      </c>
      <c r="N41" s="6">
        <v>126250</v>
      </c>
      <c r="O41" s="19"/>
      <c r="P41" s="11" t="s">
        <v>311</v>
      </c>
    </row>
    <row r="42" spans="1:16" ht="58.5">
      <c r="A42" s="2" t="s">
        <v>222</v>
      </c>
      <c r="B42" s="2" t="s">
        <v>223</v>
      </c>
      <c r="C42" s="3" t="s">
        <v>224</v>
      </c>
      <c r="D42" s="2"/>
      <c r="E42" s="2" t="s">
        <v>106</v>
      </c>
      <c r="F42" s="2" t="s">
        <v>225</v>
      </c>
      <c r="G42" s="2"/>
      <c r="H42" s="7">
        <v>43228</v>
      </c>
      <c r="I42" s="4" t="s">
        <v>227</v>
      </c>
      <c r="J42" s="5">
        <v>122000</v>
      </c>
      <c r="K42" s="5">
        <v>30500</v>
      </c>
      <c r="L42" s="5">
        <v>152500</v>
      </c>
      <c r="M42" s="7">
        <v>43703</v>
      </c>
      <c r="N42" s="5">
        <v>152500</v>
      </c>
      <c r="O42" s="19"/>
      <c r="P42" s="11"/>
    </row>
    <row r="43" spans="1:16" ht="19.5" customHeight="1">
      <c r="A43" s="2" t="s">
        <v>195</v>
      </c>
      <c r="B43" s="2" t="s">
        <v>196</v>
      </c>
      <c r="C43" s="3" t="s">
        <v>197</v>
      </c>
      <c r="D43" s="2"/>
      <c r="E43" s="2" t="s">
        <v>106</v>
      </c>
      <c r="F43" s="2" t="s">
        <v>198</v>
      </c>
      <c r="G43" s="2"/>
      <c r="H43" s="7">
        <v>43230</v>
      </c>
      <c r="I43" s="4" t="s">
        <v>199</v>
      </c>
      <c r="J43" s="5">
        <v>152100</v>
      </c>
      <c r="K43" s="5">
        <v>38025</v>
      </c>
      <c r="L43" s="5">
        <v>190125</v>
      </c>
      <c r="M43" s="7">
        <v>43286</v>
      </c>
      <c r="N43" s="6">
        <v>190125</v>
      </c>
      <c r="O43" s="19"/>
      <c r="P43" s="11" t="s">
        <v>478</v>
      </c>
    </row>
    <row r="44" spans="1:16" ht="64.5" customHeight="1">
      <c r="A44" s="2" t="s">
        <v>65</v>
      </c>
      <c r="B44" s="2" t="s">
        <v>70</v>
      </c>
      <c r="C44" s="3" t="s">
        <v>67</v>
      </c>
      <c r="D44" s="2" t="s">
        <v>68</v>
      </c>
      <c r="E44" s="2" t="s">
        <v>50</v>
      </c>
      <c r="F44" s="2" t="s">
        <v>69</v>
      </c>
      <c r="G44" s="2" t="s">
        <v>790</v>
      </c>
      <c r="H44" s="7">
        <v>43236</v>
      </c>
      <c r="I44" s="4" t="s">
        <v>161</v>
      </c>
      <c r="J44" s="5">
        <v>148000</v>
      </c>
      <c r="K44" s="5">
        <v>37000</v>
      </c>
      <c r="L44" s="5">
        <v>185000</v>
      </c>
      <c r="M44" s="7">
        <v>43739</v>
      </c>
      <c r="N44" s="6">
        <v>175750</v>
      </c>
      <c r="O44" s="19"/>
      <c r="P44" s="11" t="s">
        <v>791</v>
      </c>
    </row>
    <row r="45" spans="1:16" ht="64.5" customHeight="1">
      <c r="A45" s="2" t="s">
        <v>65</v>
      </c>
      <c r="B45" s="2" t="s">
        <v>66</v>
      </c>
      <c r="C45" s="3" t="s">
        <v>67</v>
      </c>
      <c r="D45" s="2" t="s">
        <v>68</v>
      </c>
      <c r="E45" s="2" t="s">
        <v>50</v>
      </c>
      <c r="F45" s="2" t="s">
        <v>69</v>
      </c>
      <c r="G45" s="2" t="s">
        <v>790</v>
      </c>
      <c r="H45" s="7">
        <v>43236</v>
      </c>
      <c r="I45" s="4" t="s">
        <v>161</v>
      </c>
      <c r="J45" s="5">
        <v>88000</v>
      </c>
      <c r="K45" s="5">
        <v>22000</v>
      </c>
      <c r="L45" s="5">
        <v>110000</v>
      </c>
      <c r="M45" s="7">
        <v>43739</v>
      </c>
      <c r="N45" s="6">
        <v>104500</v>
      </c>
      <c r="O45" s="19"/>
      <c r="P45" s="11" t="s">
        <v>791</v>
      </c>
    </row>
    <row r="46" spans="1:16" ht="51" customHeight="1">
      <c r="A46" s="2" t="s">
        <v>201</v>
      </c>
      <c r="B46" s="2" t="s">
        <v>118</v>
      </c>
      <c r="C46" s="3" t="s">
        <v>200</v>
      </c>
      <c r="D46" s="2"/>
      <c r="E46" s="2" t="s">
        <v>106</v>
      </c>
      <c r="F46" s="2" t="s">
        <v>1122</v>
      </c>
      <c r="G46" s="2" t="s">
        <v>119</v>
      </c>
      <c r="H46" s="7">
        <v>43237</v>
      </c>
      <c r="I46" s="4" t="s">
        <v>479</v>
      </c>
      <c r="J46" s="5">
        <v>69400</v>
      </c>
      <c r="K46" s="27">
        <v>17350</v>
      </c>
      <c r="L46" s="5">
        <v>86750</v>
      </c>
      <c r="M46" s="9">
        <v>44078</v>
      </c>
      <c r="N46" s="6">
        <v>86750</v>
      </c>
      <c r="O46" s="19"/>
      <c r="P46" s="11"/>
    </row>
    <row r="47" spans="1:16" ht="19.5">
      <c r="A47" s="2" t="s">
        <v>202</v>
      </c>
      <c r="B47" s="2" t="s">
        <v>203</v>
      </c>
      <c r="C47" s="3" t="s">
        <v>204</v>
      </c>
      <c r="D47" s="2"/>
      <c r="E47" s="2" t="s">
        <v>106</v>
      </c>
      <c r="F47" s="2" t="s">
        <v>205</v>
      </c>
      <c r="G47" s="2"/>
      <c r="H47" s="7">
        <v>43245</v>
      </c>
      <c r="I47" s="4" t="s">
        <v>145</v>
      </c>
      <c r="J47" s="5">
        <v>59465</v>
      </c>
      <c r="K47" s="5">
        <v>14866.25</v>
      </c>
      <c r="L47" s="5">
        <v>74331.25</v>
      </c>
      <c r="M47" s="7">
        <v>43259</v>
      </c>
      <c r="N47" s="6">
        <v>74331.25</v>
      </c>
      <c r="O47" s="19"/>
      <c r="P47" s="11"/>
    </row>
    <row r="48" spans="1:16" ht="23.25" customHeight="1">
      <c r="A48" s="2" t="s">
        <v>206</v>
      </c>
      <c r="B48" s="2" t="s">
        <v>207</v>
      </c>
      <c r="C48" s="3" t="s">
        <v>208</v>
      </c>
      <c r="D48" s="2"/>
      <c r="E48" s="2" t="s">
        <v>106</v>
      </c>
      <c r="F48" s="2" t="s">
        <v>209</v>
      </c>
      <c r="G48" s="2"/>
      <c r="H48" s="7">
        <v>43248</v>
      </c>
      <c r="I48" s="4" t="s">
        <v>132</v>
      </c>
      <c r="J48" s="5">
        <v>68870.05</v>
      </c>
      <c r="K48" s="5">
        <v>17217.51</v>
      </c>
      <c r="L48" s="5">
        <v>86087.56</v>
      </c>
      <c r="M48" s="7">
        <v>43342</v>
      </c>
      <c r="N48" s="5">
        <v>86087.56</v>
      </c>
      <c r="O48" s="19"/>
      <c r="P48" s="11"/>
    </row>
    <row r="49" spans="1:16" ht="39" customHeight="1">
      <c r="A49" s="2" t="s">
        <v>245</v>
      </c>
      <c r="B49" s="2" t="s">
        <v>246</v>
      </c>
      <c r="C49" s="3" t="s">
        <v>384</v>
      </c>
      <c r="D49" s="2"/>
      <c r="E49" s="2" t="s">
        <v>106</v>
      </c>
      <c r="F49" s="2" t="s">
        <v>241</v>
      </c>
      <c r="G49" s="2"/>
      <c r="H49" s="7">
        <v>43248</v>
      </c>
      <c r="I49" s="7">
        <v>43384</v>
      </c>
      <c r="J49" s="5">
        <v>65500</v>
      </c>
      <c r="K49" s="5">
        <v>16375</v>
      </c>
      <c r="L49" s="5">
        <v>81875</v>
      </c>
      <c r="M49" s="7">
        <v>43384</v>
      </c>
      <c r="N49" s="5">
        <v>81875</v>
      </c>
      <c r="O49" s="19"/>
      <c r="P49" s="11"/>
    </row>
    <row r="50" spans="1:16" ht="29.25">
      <c r="A50" s="2" t="s">
        <v>210</v>
      </c>
      <c r="B50" s="2" t="s">
        <v>211</v>
      </c>
      <c r="C50" s="3" t="s">
        <v>98</v>
      </c>
      <c r="D50" s="2"/>
      <c r="E50" s="2" t="s">
        <v>106</v>
      </c>
      <c r="F50" s="2" t="s">
        <v>212</v>
      </c>
      <c r="G50" s="2" t="s">
        <v>214</v>
      </c>
      <c r="H50" s="7">
        <v>43250</v>
      </c>
      <c r="I50" s="4" t="s">
        <v>213</v>
      </c>
      <c r="J50" s="5">
        <v>42000</v>
      </c>
      <c r="K50" s="5">
        <v>10500</v>
      </c>
      <c r="L50" s="5">
        <v>52500</v>
      </c>
      <c r="M50" s="7">
        <v>43305</v>
      </c>
      <c r="N50" s="5">
        <v>52500</v>
      </c>
      <c r="O50" s="19"/>
      <c r="P50" s="11"/>
    </row>
    <row r="51" spans="1:16" ht="40.5" customHeight="1">
      <c r="A51" s="2" t="s">
        <v>476</v>
      </c>
      <c r="B51" s="30" t="s">
        <v>401</v>
      </c>
      <c r="C51" s="31" t="s">
        <v>400</v>
      </c>
      <c r="D51" s="30"/>
      <c r="E51" s="30" t="s">
        <v>106</v>
      </c>
      <c r="F51" s="30" t="s">
        <v>454</v>
      </c>
      <c r="G51" s="30"/>
      <c r="H51" s="7">
        <v>43255</v>
      </c>
      <c r="I51" s="32" t="s">
        <v>453</v>
      </c>
      <c r="J51" s="33">
        <v>28000</v>
      </c>
      <c r="K51" s="33">
        <v>0</v>
      </c>
      <c r="L51" s="33">
        <v>28000</v>
      </c>
      <c r="M51" s="7">
        <v>43448</v>
      </c>
      <c r="N51" s="5">
        <v>28000</v>
      </c>
      <c r="O51" s="19"/>
      <c r="P51" s="11"/>
    </row>
    <row r="52" spans="1:16" ht="19.5">
      <c r="A52" s="2" t="s">
        <v>55</v>
      </c>
      <c r="B52" s="2" t="s">
        <v>56</v>
      </c>
      <c r="C52" s="3" t="s">
        <v>57</v>
      </c>
      <c r="D52" s="2" t="s">
        <v>58</v>
      </c>
      <c r="E52" s="2" t="s">
        <v>50</v>
      </c>
      <c r="F52" s="2" t="s">
        <v>59</v>
      </c>
      <c r="G52" s="2"/>
      <c r="H52" s="7">
        <v>43257</v>
      </c>
      <c r="I52" s="4" t="s">
        <v>215</v>
      </c>
      <c r="J52" s="5">
        <v>249284.08</v>
      </c>
      <c r="K52" s="5">
        <v>50185</v>
      </c>
      <c r="L52" s="5">
        <v>299469.08</v>
      </c>
      <c r="M52" s="7">
        <v>43258</v>
      </c>
      <c r="N52" s="5">
        <v>299469.08</v>
      </c>
      <c r="O52" s="19"/>
      <c r="P52" s="11"/>
    </row>
    <row r="53" spans="1:16" ht="19.5">
      <c r="A53" s="2" t="s">
        <v>60</v>
      </c>
      <c r="B53" s="2" t="s">
        <v>61</v>
      </c>
      <c r="C53" s="3" t="s">
        <v>62</v>
      </c>
      <c r="D53" s="2" t="s">
        <v>63</v>
      </c>
      <c r="E53" s="2" t="s">
        <v>50</v>
      </c>
      <c r="F53" s="2" t="s">
        <v>64</v>
      </c>
      <c r="G53" s="2"/>
      <c r="H53" s="7">
        <v>43258</v>
      </c>
      <c r="I53" s="4" t="s">
        <v>216</v>
      </c>
      <c r="J53" s="5">
        <v>625320</v>
      </c>
      <c r="K53" s="5">
        <v>156330</v>
      </c>
      <c r="L53" s="5">
        <v>781650</v>
      </c>
      <c r="M53" s="7">
        <v>43989</v>
      </c>
      <c r="N53" s="6">
        <v>781650</v>
      </c>
      <c r="O53" s="19"/>
      <c r="P53" s="11"/>
    </row>
    <row r="54" spans="1:16" ht="41.25" customHeight="1">
      <c r="A54" s="2" t="s">
        <v>242</v>
      </c>
      <c r="B54" s="2" t="s">
        <v>243</v>
      </c>
      <c r="C54" s="3" t="s">
        <v>384</v>
      </c>
      <c r="D54" s="2"/>
      <c r="E54" s="2" t="s">
        <v>106</v>
      </c>
      <c r="F54" s="2" t="s">
        <v>244</v>
      </c>
      <c r="G54" s="2"/>
      <c r="H54" s="7">
        <v>43262</v>
      </c>
      <c r="I54" s="7">
        <v>43465</v>
      </c>
      <c r="J54" s="5">
        <v>59800</v>
      </c>
      <c r="K54" s="5">
        <v>14950</v>
      </c>
      <c r="L54" s="5">
        <v>74750</v>
      </c>
      <c r="M54" s="7">
        <v>43465</v>
      </c>
      <c r="N54" s="6">
        <v>74750</v>
      </c>
      <c r="O54" s="19"/>
      <c r="P54" s="11"/>
    </row>
    <row r="55" spans="1:16" ht="29.25">
      <c r="A55" s="2" t="s">
        <v>120</v>
      </c>
      <c r="B55" s="2" t="s">
        <v>188</v>
      </c>
      <c r="C55" s="3" t="s">
        <v>98</v>
      </c>
      <c r="D55" s="2"/>
      <c r="E55" s="2" t="s">
        <v>106</v>
      </c>
      <c r="F55" s="2" t="s">
        <v>189</v>
      </c>
      <c r="G55" s="2"/>
      <c r="H55" s="7">
        <v>43264</v>
      </c>
      <c r="I55" s="4" t="s">
        <v>190</v>
      </c>
      <c r="J55" s="5">
        <v>50000</v>
      </c>
      <c r="K55" s="27" t="s">
        <v>121</v>
      </c>
      <c r="L55" s="5">
        <v>62500</v>
      </c>
      <c r="M55" s="7">
        <v>43592</v>
      </c>
      <c r="N55" s="6">
        <v>62500</v>
      </c>
      <c r="O55" s="19"/>
      <c r="P55" s="11" t="s">
        <v>464</v>
      </c>
    </row>
    <row r="56" spans="1:16" ht="39">
      <c r="A56" s="2" t="s">
        <v>232</v>
      </c>
      <c r="B56" s="2" t="s">
        <v>233</v>
      </c>
      <c r="C56" s="3" t="s">
        <v>385</v>
      </c>
      <c r="D56" s="2"/>
      <c r="E56" s="2" t="s">
        <v>106</v>
      </c>
      <c r="F56" s="2" t="s">
        <v>256</v>
      </c>
      <c r="G56" s="2"/>
      <c r="H56" s="7">
        <v>43266</v>
      </c>
      <c r="I56" s="7">
        <v>43294</v>
      </c>
      <c r="J56" s="5">
        <v>62000</v>
      </c>
      <c r="K56" s="5">
        <v>15500</v>
      </c>
      <c r="L56" s="5">
        <v>77500</v>
      </c>
      <c r="M56" s="7">
        <v>43294</v>
      </c>
      <c r="N56" s="6">
        <v>77500</v>
      </c>
      <c r="O56" s="19"/>
      <c r="P56" s="11"/>
    </row>
    <row r="57" spans="1:16" ht="29.25">
      <c r="A57" s="2" t="s">
        <v>258</v>
      </c>
      <c r="B57" s="2" t="s">
        <v>259</v>
      </c>
      <c r="C57" s="3" t="s">
        <v>386</v>
      </c>
      <c r="D57" s="2"/>
      <c r="E57" s="2" t="s">
        <v>106</v>
      </c>
      <c r="F57" s="2" t="s">
        <v>376</v>
      </c>
      <c r="G57" s="2"/>
      <c r="H57" s="7">
        <v>43287</v>
      </c>
      <c r="I57" s="4" t="s">
        <v>377</v>
      </c>
      <c r="J57" s="5">
        <v>184250</v>
      </c>
      <c r="K57" s="5">
        <v>46062.5</v>
      </c>
      <c r="L57" s="5">
        <v>230312.5</v>
      </c>
      <c r="M57" s="7">
        <v>43335</v>
      </c>
      <c r="N57" s="6">
        <v>230292.5</v>
      </c>
      <c r="O57" s="19"/>
      <c r="P57" s="11"/>
    </row>
    <row r="58" spans="1:16" ht="19.5">
      <c r="A58" s="2" t="s">
        <v>425</v>
      </c>
      <c r="B58" s="2" t="s">
        <v>426</v>
      </c>
      <c r="C58" s="3" t="s">
        <v>427</v>
      </c>
      <c r="D58" s="2"/>
      <c r="E58" s="2" t="s">
        <v>106</v>
      </c>
      <c r="F58" s="2" t="s">
        <v>475</v>
      </c>
      <c r="G58" s="2"/>
      <c r="H58" s="7">
        <v>43290</v>
      </c>
      <c r="I58" s="7">
        <v>43347</v>
      </c>
      <c r="J58" s="5">
        <v>39168</v>
      </c>
      <c r="K58" s="5">
        <v>9792</v>
      </c>
      <c r="L58" s="5">
        <v>48960</v>
      </c>
      <c r="M58" s="7">
        <v>43347</v>
      </c>
      <c r="N58" s="5">
        <v>47600</v>
      </c>
      <c r="O58" s="19"/>
      <c r="P58" s="11"/>
    </row>
    <row r="59" spans="1:16" ht="22.5" customHeight="1">
      <c r="A59" s="2" t="s">
        <v>289</v>
      </c>
      <c r="B59" s="2" t="s">
        <v>290</v>
      </c>
      <c r="C59" s="3" t="s">
        <v>117</v>
      </c>
      <c r="D59" s="2"/>
      <c r="E59" s="2" t="s">
        <v>106</v>
      </c>
      <c r="F59" s="2" t="s">
        <v>300</v>
      </c>
      <c r="G59" s="2" t="s">
        <v>301</v>
      </c>
      <c r="H59" s="7">
        <v>43300</v>
      </c>
      <c r="I59" s="4" t="s">
        <v>45</v>
      </c>
      <c r="J59" s="5" t="s">
        <v>302</v>
      </c>
      <c r="K59" s="5">
        <v>12250</v>
      </c>
      <c r="L59" s="5">
        <v>61250</v>
      </c>
      <c r="M59" s="7">
        <v>43514</v>
      </c>
      <c r="N59" s="6">
        <v>61250</v>
      </c>
      <c r="O59" s="19"/>
      <c r="P59" s="11"/>
    </row>
    <row r="60" spans="1:16" ht="42" customHeight="1">
      <c r="A60" s="2" t="s">
        <v>340</v>
      </c>
      <c r="B60" s="2" t="s">
        <v>341</v>
      </c>
      <c r="C60" s="3" t="s">
        <v>342</v>
      </c>
      <c r="D60" s="2"/>
      <c r="E60" s="2" t="s">
        <v>106</v>
      </c>
      <c r="F60" s="2" t="s">
        <v>44</v>
      </c>
      <c r="G60" s="2"/>
      <c r="H60" s="7">
        <v>43304</v>
      </c>
      <c r="I60" s="7">
        <v>43373</v>
      </c>
      <c r="J60" s="5">
        <v>50000</v>
      </c>
      <c r="K60" s="27">
        <v>12500</v>
      </c>
      <c r="L60" s="5">
        <v>62500</v>
      </c>
      <c r="M60" s="7">
        <v>43830</v>
      </c>
      <c r="N60" s="6">
        <v>37500</v>
      </c>
      <c r="O60" s="19"/>
      <c r="P60" s="11" t="s">
        <v>736</v>
      </c>
    </row>
    <row r="61" spans="1:16" ht="31.5" customHeight="1">
      <c r="A61" s="2" t="s">
        <v>315</v>
      </c>
      <c r="B61" s="2" t="s">
        <v>329</v>
      </c>
      <c r="C61" s="3" t="s">
        <v>330</v>
      </c>
      <c r="D61" s="2" t="s">
        <v>331</v>
      </c>
      <c r="E61" s="2" t="s">
        <v>50</v>
      </c>
      <c r="F61" s="2" t="s">
        <v>328</v>
      </c>
      <c r="G61" s="2"/>
      <c r="H61" s="7">
        <v>43307</v>
      </c>
      <c r="I61" s="4" t="s">
        <v>335</v>
      </c>
      <c r="J61" s="8">
        <v>3597737.33</v>
      </c>
      <c r="K61" s="8">
        <v>899434.33</v>
      </c>
      <c r="L61" s="8">
        <v>4497171.66</v>
      </c>
      <c r="M61" s="7">
        <v>43514</v>
      </c>
      <c r="N61" s="6">
        <v>4357341.04</v>
      </c>
      <c r="O61" s="19"/>
      <c r="P61" s="11" t="s">
        <v>601</v>
      </c>
    </row>
    <row r="62" spans="1:16" ht="29.25">
      <c r="A62" s="2" t="s">
        <v>262</v>
      </c>
      <c r="B62" s="2" t="s">
        <v>263</v>
      </c>
      <c r="C62" s="3" t="s">
        <v>343</v>
      </c>
      <c r="D62" s="2"/>
      <c r="E62" s="2" t="s">
        <v>106</v>
      </c>
      <c r="F62" s="2" t="s">
        <v>344</v>
      </c>
      <c r="G62" s="2"/>
      <c r="H62" s="7">
        <v>43312</v>
      </c>
      <c r="I62" s="4" t="s">
        <v>150</v>
      </c>
      <c r="J62" s="5">
        <v>177000</v>
      </c>
      <c r="K62" s="27">
        <v>0</v>
      </c>
      <c r="L62" s="5">
        <v>177000</v>
      </c>
      <c r="M62" s="7">
        <v>43724</v>
      </c>
      <c r="N62" s="6">
        <v>177000</v>
      </c>
      <c r="O62" s="19"/>
      <c r="P62" s="11" t="s">
        <v>735</v>
      </c>
    </row>
    <row r="63" spans="1:16" ht="29.25">
      <c r="A63" s="2" t="s">
        <v>450</v>
      </c>
      <c r="B63" s="2" t="s">
        <v>332</v>
      </c>
      <c r="C63" s="3" t="s">
        <v>333</v>
      </c>
      <c r="D63" s="2" t="s">
        <v>334</v>
      </c>
      <c r="E63" s="2" t="s">
        <v>50</v>
      </c>
      <c r="F63" s="2" t="s">
        <v>75</v>
      </c>
      <c r="G63" s="2"/>
      <c r="H63" s="7">
        <v>43313</v>
      </c>
      <c r="I63" s="4" t="s">
        <v>336</v>
      </c>
      <c r="J63" s="8">
        <v>618110.7</v>
      </c>
      <c r="K63" s="8">
        <v>154527.68</v>
      </c>
      <c r="L63" s="8">
        <v>772638.38</v>
      </c>
      <c r="M63" s="7">
        <v>43447</v>
      </c>
      <c r="N63" s="6">
        <v>772410.13</v>
      </c>
      <c r="O63" s="19"/>
      <c r="P63" s="11" t="s">
        <v>449</v>
      </c>
    </row>
    <row r="64" spans="1:16" ht="29.25">
      <c r="A64" s="2" t="s">
        <v>324</v>
      </c>
      <c r="B64" s="2" t="s">
        <v>325</v>
      </c>
      <c r="C64" s="3" t="s">
        <v>326</v>
      </c>
      <c r="D64" s="2" t="s">
        <v>327</v>
      </c>
      <c r="E64" s="2" t="s">
        <v>50</v>
      </c>
      <c r="F64" s="2" t="s">
        <v>328</v>
      </c>
      <c r="G64" s="2"/>
      <c r="H64" s="7">
        <v>43313</v>
      </c>
      <c r="I64" s="4" t="s">
        <v>108</v>
      </c>
      <c r="J64" s="8">
        <v>2495784.57</v>
      </c>
      <c r="K64" s="8">
        <v>623946.14</v>
      </c>
      <c r="L64" s="8">
        <v>3119730.71</v>
      </c>
      <c r="M64" s="7">
        <v>43402</v>
      </c>
      <c r="N64" s="6">
        <v>3091527.1</v>
      </c>
      <c r="O64" s="19"/>
      <c r="P64" s="11" t="s">
        <v>451</v>
      </c>
    </row>
    <row r="65" spans="1:16" ht="29.25">
      <c r="A65" s="2" t="s">
        <v>234</v>
      </c>
      <c r="B65" s="2" t="s">
        <v>235</v>
      </c>
      <c r="C65" s="3" t="s">
        <v>385</v>
      </c>
      <c r="D65" s="2"/>
      <c r="E65" s="2" t="s">
        <v>106</v>
      </c>
      <c r="F65" s="2" t="s">
        <v>465</v>
      </c>
      <c r="G65" s="2"/>
      <c r="H65" s="7">
        <v>43313</v>
      </c>
      <c r="I65" s="7">
        <v>43323</v>
      </c>
      <c r="J65" s="5">
        <v>35000</v>
      </c>
      <c r="K65" s="5">
        <v>8750</v>
      </c>
      <c r="L65" s="5">
        <v>43750</v>
      </c>
      <c r="M65" s="7">
        <v>43323</v>
      </c>
      <c r="N65" s="5">
        <v>43750</v>
      </c>
      <c r="O65" s="19"/>
      <c r="P65" s="11"/>
    </row>
    <row r="66" spans="1:16" ht="53.25" customHeight="1">
      <c r="A66" s="2" t="s">
        <v>286</v>
      </c>
      <c r="B66" s="2" t="s">
        <v>287</v>
      </c>
      <c r="C66" s="3" t="s">
        <v>345</v>
      </c>
      <c r="D66" s="2"/>
      <c r="E66" s="2" t="s">
        <v>106</v>
      </c>
      <c r="F66" s="2" t="s">
        <v>346</v>
      </c>
      <c r="G66" s="2"/>
      <c r="H66" s="7">
        <v>43313</v>
      </c>
      <c r="I66" s="4" t="s">
        <v>150</v>
      </c>
      <c r="J66" s="5">
        <v>189303.34</v>
      </c>
      <c r="K66" s="27">
        <v>0</v>
      </c>
      <c r="L66" s="5">
        <v>189303.34</v>
      </c>
      <c r="M66" s="7">
        <v>43646</v>
      </c>
      <c r="N66" s="6">
        <v>192723.17</v>
      </c>
      <c r="O66" s="19"/>
      <c r="P66" s="11" t="s">
        <v>781</v>
      </c>
    </row>
    <row r="67" spans="1:16" ht="19.5">
      <c r="A67" s="2" t="s">
        <v>250</v>
      </c>
      <c r="B67" s="2" t="s">
        <v>251</v>
      </c>
      <c r="C67" s="3" t="s">
        <v>387</v>
      </c>
      <c r="D67" s="2"/>
      <c r="E67" s="2" t="s">
        <v>106</v>
      </c>
      <c r="F67" s="2" t="s">
        <v>252</v>
      </c>
      <c r="G67" s="2"/>
      <c r="H67" s="7">
        <v>43314</v>
      </c>
      <c r="I67" s="7">
        <v>43374</v>
      </c>
      <c r="J67" s="5">
        <v>61165</v>
      </c>
      <c r="K67" s="27">
        <v>15291.25</v>
      </c>
      <c r="L67" s="5">
        <v>76456.25</v>
      </c>
      <c r="M67" s="7">
        <v>43374</v>
      </c>
      <c r="N67" s="6">
        <v>76456.25</v>
      </c>
      <c r="O67" s="19"/>
      <c r="P67" s="11"/>
    </row>
    <row r="68" spans="1:16" ht="19.5">
      <c r="A68" s="2" t="s">
        <v>284</v>
      </c>
      <c r="B68" s="2" t="s">
        <v>285</v>
      </c>
      <c r="C68" s="3" t="s">
        <v>387</v>
      </c>
      <c r="D68" s="2"/>
      <c r="E68" s="2" t="s">
        <v>106</v>
      </c>
      <c r="F68" s="2" t="s">
        <v>381</v>
      </c>
      <c r="G68" s="2"/>
      <c r="H68" s="7">
        <v>43314</v>
      </c>
      <c r="I68" s="7">
        <v>43374</v>
      </c>
      <c r="J68" s="5">
        <v>85262</v>
      </c>
      <c r="K68" s="5">
        <v>21315.5</v>
      </c>
      <c r="L68" s="5">
        <v>106577.5</v>
      </c>
      <c r="M68" s="7">
        <v>43374</v>
      </c>
      <c r="N68" s="6">
        <v>103017.5</v>
      </c>
      <c r="O68" s="19"/>
      <c r="P68" s="11"/>
    </row>
    <row r="69" spans="1:16" ht="39">
      <c r="A69" s="2" t="s">
        <v>295</v>
      </c>
      <c r="B69" s="2" t="s">
        <v>296</v>
      </c>
      <c r="C69" s="3" t="s">
        <v>117</v>
      </c>
      <c r="D69" s="2"/>
      <c r="E69" s="2" t="s">
        <v>299</v>
      </c>
      <c r="F69" s="2" t="s">
        <v>300</v>
      </c>
      <c r="G69" s="2"/>
      <c r="H69" s="7">
        <v>43315</v>
      </c>
      <c r="I69" s="4" t="s">
        <v>308</v>
      </c>
      <c r="J69" s="5">
        <v>55600</v>
      </c>
      <c r="K69" s="27">
        <v>13900</v>
      </c>
      <c r="L69" s="5">
        <v>69500</v>
      </c>
      <c r="M69" s="7">
        <v>43402</v>
      </c>
      <c r="N69" s="6">
        <v>69500</v>
      </c>
      <c r="O69" s="19"/>
      <c r="P69" s="11"/>
    </row>
    <row r="70" spans="1:16" ht="29.25">
      <c r="A70" s="2" t="s">
        <v>316</v>
      </c>
      <c r="B70" s="2" t="s">
        <v>317</v>
      </c>
      <c r="C70" s="3" t="s">
        <v>318</v>
      </c>
      <c r="D70" s="2" t="s">
        <v>319</v>
      </c>
      <c r="E70" s="2" t="s">
        <v>50</v>
      </c>
      <c r="F70" s="2" t="s">
        <v>75</v>
      </c>
      <c r="G70" s="2"/>
      <c r="H70" s="7">
        <v>43438</v>
      </c>
      <c r="I70" s="4" t="s">
        <v>336</v>
      </c>
      <c r="J70" s="8">
        <v>893449.29</v>
      </c>
      <c r="K70" s="8">
        <v>223362.32</v>
      </c>
      <c r="L70" s="8">
        <v>1116811.61</v>
      </c>
      <c r="M70" s="7">
        <v>43595</v>
      </c>
      <c r="N70" s="6">
        <v>1112520.63</v>
      </c>
      <c r="O70" s="19"/>
      <c r="P70" s="11" t="s">
        <v>602</v>
      </c>
    </row>
    <row r="71" spans="1:16" ht="42" customHeight="1">
      <c r="A71" s="2" t="s">
        <v>269</v>
      </c>
      <c r="B71" s="2" t="s">
        <v>270</v>
      </c>
      <c r="C71" s="3" t="s">
        <v>388</v>
      </c>
      <c r="D71" s="2"/>
      <c r="E71" s="2" t="s">
        <v>106</v>
      </c>
      <c r="F71" s="2" t="s">
        <v>380</v>
      </c>
      <c r="G71" s="2"/>
      <c r="H71" s="7">
        <v>43318</v>
      </c>
      <c r="I71" s="7">
        <v>43346</v>
      </c>
      <c r="J71" s="5">
        <v>90646.4</v>
      </c>
      <c r="K71" s="5">
        <v>22661.6</v>
      </c>
      <c r="L71" s="5">
        <v>113308</v>
      </c>
      <c r="M71" s="7">
        <v>43346</v>
      </c>
      <c r="N71" s="6">
        <v>113308</v>
      </c>
      <c r="O71" s="19"/>
      <c r="P71" s="11"/>
    </row>
    <row r="72" spans="1:16" ht="39" customHeight="1">
      <c r="A72" s="2" t="s">
        <v>466</v>
      </c>
      <c r="B72" s="2" t="s">
        <v>264</v>
      </c>
      <c r="C72" s="3" t="s">
        <v>228</v>
      </c>
      <c r="D72" s="2"/>
      <c r="E72" s="2" t="s">
        <v>106</v>
      </c>
      <c r="F72" s="2" t="s">
        <v>378</v>
      </c>
      <c r="G72" s="2"/>
      <c r="H72" s="7">
        <v>43320</v>
      </c>
      <c r="I72" s="4" t="s">
        <v>379</v>
      </c>
      <c r="J72" s="5">
        <v>451970.75</v>
      </c>
      <c r="K72" s="5">
        <v>112992.69</v>
      </c>
      <c r="L72" s="5">
        <v>564963.44</v>
      </c>
      <c r="M72" s="7">
        <v>43385</v>
      </c>
      <c r="N72" s="5">
        <v>540804.4</v>
      </c>
      <c r="O72" s="19"/>
      <c r="P72" s="11"/>
    </row>
    <row r="73" spans="1:16" ht="29.25">
      <c r="A73" s="2" t="s">
        <v>265</v>
      </c>
      <c r="B73" s="2" t="s">
        <v>347</v>
      </c>
      <c r="C73" s="3" t="s">
        <v>228</v>
      </c>
      <c r="D73" s="2"/>
      <c r="E73" s="2" t="s">
        <v>106</v>
      </c>
      <c r="F73" s="2" t="s">
        <v>51</v>
      </c>
      <c r="G73" s="2"/>
      <c r="H73" s="7">
        <v>43320</v>
      </c>
      <c r="I73" s="4" t="s">
        <v>348</v>
      </c>
      <c r="J73" s="8">
        <v>238862</v>
      </c>
      <c r="K73" s="8">
        <v>59715.5</v>
      </c>
      <c r="L73" s="8">
        <v>298577.5</v>
      </c>
      <c r="M73" s="7">
        <v>43372</v>
      </c>
      <c r="N73" s="6">
        <v>274458.66</v>
      </c>
      <c r="O73" s="19"/>
      <c r="P73" s="11"/>
    </row>
    <row r="74" spans="1:16" ht="19.5">
      <c r="A74" s="2" t="s">
        <v>268</v>
      </c>
      <c r="B74" s="2" t="s">
        <v>349</v>
      </c>
      <c r="C74" s="3" t="s">
        <v>350</v>
      </c>
      <c r="D74" s="2"/>
      <c r="E74" s="2" t="s">
        <v>106</v>
      </c>
      <c r="F74" s="2" t="s">
        <v>351</v>
      </c>
      <c r="G74" s="2"/>
      <c r="H74" s="7">
        <v>43322</v>
      </c>
      <c r="I74" s="7">
        <v>43346</v>
      </c>
      <c r="J74" s="8">
        <v>92987.32</v>
      </c>
      <c r="K74" s="8">
        <v>4649.37</v>
      </c>
      <c r="L74" s="8">
        <v>97636.69</v>
      </c>
      <c r="M74" s="7">
        <v>43346</v>
      </c>
      <c r="N74" s="6">
        <v>97636.69</v>
      </c>
      <c r="O74" s="19"/>
      <c r="P74" s="11"/>
    </row>
    <row r="75" spans="1:16" ht="19.5">
      <c r="A75" s="2" t="s">
        <v>260</v>
      </c>
      <c r="B75" s="2" t="s">
        <v>261</v>
      </c>
      <c r="C75" s="3" t="s">
        <v>352</v>
      </c>
      <c r="D75" s="2"/>
      <c r="E75" s="2" t="s">
        <v>106</v>
      </c>
      <c r="F75" s="2" t="s">
        <v>353</v>
      </c>
      <c r="G75" s="2"/>
      <c r="H75" s="7">
        <v>43325</v>
      </c>
      <c r="I75" s="7">
        <v>43556</v>
      </c>
      <c r="J75" s="8">
        <v>129116.27</v>
      </c>
      <c r="K75" s="8">
        <v>32279.07</v>
      </c>
      <c r="L75" s="8">
        <v>161395.34</v>
      </c>
      <c r="M75" s="7">
        <v>43513</v>
      </c>
      <c r="N75" s="6">
        <v>35873.31</v>
      </c>
      <c r="O75" s="19"/>
      <c r="P75" s="11"/>
    </row>
    <row r="76" spans="1:16" ht="29.25">
      <c r="A76" s="2" t="s">
        <v>266</v>
      </c>
      <c r="B76" s="2" t="s">
        <v>267</v>
      </c>
      <c r="C76" s="3" t="s">
        <v>354</v>
      </c>
      <c r="D76" s="2"/>
      <c r="E76" s="2" t="s">
        <v>106</v>
      </c>
      <c r="F76" s="2" t="s">
        <v>355</v>
      </c>
      <c r="G76" s="2"/>
      <c r="H76" s="7">
        <v>43325</v>
      </c>
      <c r="I76" s="4" t="s">
        <v>356</v>
      </c>
      <c r="J76" s="8">
        <v>114361.2</v>
      </c>
      <c r="K76" s="8">
        <v>28590.3</v>
      </c>
      <c r="L76" s="8">
        <v>142951.5</v>
      </c>
      <c r="M76" s="7">
        <v>44113</v>
      </c>
      <c r="N76" s="6">
        <v>141999.05</v>
      </c>
      <c r="O76" s="19"/>
      <c r="P76" s="11" t="s">
        <v>1069</v>
      </c>
    </row>
    <row r="77" spans="1:16" ht="19.5">
      <c r="A77" s="2" t="s">
        <v>271</v>
      </c>
      <c r="B77" s="2" t="s">
        <v>360</v>
      </c>
      <c r="C77" s="3" t="s">
        <v>357</v>
      </c>
      <c r="D77" s="2"/>
      <c r="E77" s="2" t="s">
        <v>106</v>
      </c>
      <c r="F77" s="2" t="s">
        <v>358</v>
      </c>
      <c r="G77" s="2"/>
      <c r="H77" s="7">
        <v>43326</v>
      </c>
      <c r="I77" s="7">
        <v>43393</v>
      </c>
      <c r="J77" s="8">
        <v>199520</v>
      </c>
      <c r="K77" s="8">
        <v>49880</v>
      </c>
      <c r="L77" s="8">
        <v>249400</v>
      </c>
      <c r="M77" s="7">
        <v>43395</v>
      </c>
      <c r="N77" s="6">
        <v>225270.25</v>
      </c>
      <c r="O77" s="19"/>
      <c r="P77" s="11"/>
    </row>
    <row r="78" spans="1:16" ht="29.25">
      <c r="A78" s="2" t="s">
        <v>407</v>
      </c>
      <c r="B78" s="2" t="s">
        <v>408</v>
      </c>
      <c r="C78" s="3" t="s">
        <v>409</v>
      </c>
      <c r="D78" s="2"/>
      <c r="E78" s="2" t="s">
        <v>106</v>
      </c>
      <c r="F78" s="2" t="s">
        <v>140</v>
      </c>
      <c r="G78" s="2"/>
      <c r="H78" s="7">
        <v>43328</v>
      </c>
      <c r="I78" s="4" t="s">
        <v>145</v>
      </c>
      <c r="J78" s="5">
        <v>50130</v>
      </c>
      <c r="K78" s="5">
        <v>12532.5</v>
      </c>
      <c r="L78" s="5">
        <v>62662.5</v>
      </c>
      <c r="M78" s="7">
        <v>43329</v>
      </c>
      <c r="N78" s="5">
        <v>62662.5</v>
      </c>
      <c r="O78" s="19"/>
      <c r="P78" s="11"/>
    </row>
    <row r="79" spans="1:16" ht="19.5">
      <c r="A79" s="2" t="s">
        <v>359</v>
      </c>
      <c r="B79" s="2" t="s">
        <v>361</v>
      </c>
      <c r="C79" s="3" t="s">
        <v>357</v>
      </c>
      <c r="D79" s="2"/>
      <c r="E79" s="2" t="s">
        <v>106</v>
      </c>
      <c r="F79" s="2" t="s">
        <v>358</v>
      </c>
      <c r="G79" s="2"/>
      <c r="H79" s="7">
        <v>43332</v>
      </c>
      <c r="I79" s="7">
        <v>43393</v>
      </c>
      <c r="J79" s="8">
        <v>247018.5</v>
      </c>
      <c r="K79" s="8">
        <v>61754.63</v>
      </c>
      <c r="L79" s="8">
        <v>308773.13</v>
      </c>
      <c r="M79" s="7">
        <v>43407</v>
      </c>
      <c r="N79" s="6">
        <v>200059.94</v>
      </c>
      <c r="O79" s="19"/>
      <c r="P79" s="11"/>
    </row>
    <row r="80" spans="1:16" ht="29.25">
      <c r="A80" s="2" t="s">
        <v>291</v>
      </c>
      <c r="B80" s="2" t="s">
        <v>292</v>
      </c>
      <c r="C80" s="3" t="s">
        <v>98</v>
      </c>
      <c r="D80" s="2"/>
      <c r="E80" s="2" t="s">
        <v>106</v>
      </c>
      <c r="F80" s="2" t="s">
        <v>303</v>
      </c>
      <c r="G80" s="2"/>
      <c r="H80" s="7">
        <v>43343</v>
      </c>
      <c r="I80" s="4" t="s">
        <v>304</v>
      </c>
      <c r="J80" s="5" t="s">
        <v>305</v>
      </c>
      <c r="K80" s="5">
        <v>10500</v>
      </c>
      <c r="L80" s="5">
        <v>52500</v>
      </c>
      <c r="M80" s="7">
        <v>43438</v>
      </c>
      <c r="N80" s="6">
        <v>52500</v>
      </c>
      <c r="O80" s="19"/>
      <c r="P80" s="11"/>
    </row>
    <row r="81" spans="1:16" ht="29.25">
      <c r="A81" s="2" t="s">
        <v>297</v>
      </c>
      <c r="B81" s="2" t="s">
        <v>298</v>
      </c>
      <c r="C81" s="3" t="s">
        <v>309</v>
      </c>
      <c r="D81" s="2"/>
      <c r="E81" s="2" t="s">
        <v>106</v>
      </c>
      <c r="F81" s="2" t="s">
        <v>452</v>
      </c>
      <c r="G81" s="2"/>
      <c r="H81" s="7">
        <v>43368</v>
      </c>
      <c r="I81" s="4" t="s">
        <v>310</v>
      </c>
      <c r="J81" s="5">
        <v>47995</v>
      </c>
      <c r="K81" s="5">
        <v>11998.75</v>
      </c>
      <c r="L81" s="5">
        <v>59993.75</v>
      </c>
      <c r="M81" s="7">
        <v>43734</v>
      </c>
      <c r="N81" s="6">
        <v>59993.75</v>
      </c>
      <c r="O81" s="19"/>
      <c r="P81" s="11" t="s">
        <v>605</v>
      </c>
    </row>
    <row r="82" spans="1:16" ht="29.25">
      <c r="A82" s="2" t="s">
        <v>236</v>
      </c>
      <c r="B82" s="2" t="s">
        <v>237</v>
      </c>
      <c r="C82" s="3" t="s">
        <v>389</v>
      </c>
      <c r="D82" s="2"/>
      <c r="E82" s="2" t="s">
        <v>106</v>
      </c>
      <c r="F82" s="2" t="s">
        <v>471</v>
      </c>
      <c r="G82" s="2"/>
      <c r="H82" s="7">
        <v>43369</v>
      </c>
      <c r="I82" s="7">
        <v>43372</v>
      </c>
      <c r="J82" s="5">
        <v>36000</v>
      </c>
      <c r="K82" s="5">
        <v>9000</v>
      </c>
      <c r="L82" s="5">
        <v>45000</v>
      </c>
      <c r="M82" s="7">
        <v>43372</v>
      </c>
      <c r="N82" s="5">
        <v>45000</v>
      </c>
      <c r="O82" s="19"/>
      <c r="P82" s="11"/>
    </row>
    <row r="83" spans="1:16" ht="19.5">
      <c r="A83" s="2" t="s">
        <v>467</v>
      </c>
      <c r="B83" s="2" t="s">
        <v>272</v>
      </c>
      <c r="C83" s="3" t="s">
        <v>444</v>
      </c>
      <c r="D83" s="2"/>
      <c r="E83" s="2" t="s">
        <v>106</v>
      </c>
      <c r="F83" s="2" t="s">
        <v>382</v>
      </c>
      <c r="G83" s="2"/>
      <c r="H83" s="7">
        <v>43370</v>
      </c>
      <c r="I83" s="4" t="s">
        <v>383</v>
      </c>
      <c r="J83" s="5">
        <v>66995</v>
      </c>
      <c r="K83" s="27">
        <v>16748.75</v>
      </c>
      <c r="L83" s="5">
        <v>83743.75</v>
      </c>
      <c r="M83" s="7">
        <v>43472</v>
      </c>
      <c r="N83" s="6">
        <v>72848.13</v>
      </c>
      <c r="O83" s="19"/>
      <c r="P83" s="11"/>
    </row>
    <row r="84" spans="1:16" ht="39">
      <c r="A84" s="2" t="s">
        <v>436</v>
      </c>
      <c r="B84" s="2" t="s">
        <v>437</v>
      </c>
      <c r="C84" s="3" t="s">
        <v>438</v>
      </c>
      <c r="D84" s="2"/>
      <c r="E84" s="2" t="s">
        <v>106</v>
      </c>
      <c r="F84" s="2" t="s">
        <v>458</v>
      </c>
      <c r="G84" s="2"/>
      <c r="H84" s="7">
        <v>43371</v>
      </c>
      <c r="I84" s="4" t="s">
        <v>213</v>
      </c>
      <c r="J84" s="5">
        <v>33200</v>
      </c>
      <c r="K84" s="5">
        <v>8300</v>
      </c>
      <c r="L84" s="5">
        <v>41500</v>
      </c>
      <c r="M84" s="7">
        <v>43423</v>
      </c>
      <c r="N84" s="5">
        <v>41500</v>
      </c>
      <c r="O84" s="19"/>
      <c r="P84" s="11"/>
    </row>
    <row r="85" spans="1:16" ht="69" customHeight="1">
      <c r="A85" s="34" t="s">
        <v>402</v>
      </c>
      <c r="B85" s="34" t="s">
        <v>403</v>
      </c>
      <c r="C85" s="34" t="s">
        <v>98</v>
      </c>
      <c r="D85" s="34"/>
      <c r="E85" s="34" t="s">
        <v>106</v>
      </c>
      <c r="F85" s="34" t="s">
        <v>472</v>
      </c>
      <c r="G85" s="34"/>
      <c r="H85" s="7">
        <v>43374</v>
      </c>
      <c r="I85" s="35" t="s">
        <v>474</v>
      </c>
      <c r="J85" s="5">
        <v>61000</v>
      </c>
      <c r="K85" s="5">
        <v>15250</v>
      </c>
      <c r="L85" s="5">
        <v>76250</v>
      </c>
      <c r="M85" s="7">
        <v>43717</v>
      </c>
      <c r="N85" s="5">
        <v>76250</v>
      </c>
      <c r="O85" s="19"/>
      <c r="P85" s="11"/>
    </row>
    <row r="86" spans="1:16" ht="174.75" customHeight="1">
      <c r="A86" s="1" t="s">
        <v>428</v>
      </c>
      <c r="B86" s="2" t="s">
        <v>429</v>
      </c>
      <c r="C86" s="3" t="s">
        <v>98</v>
      </c>
      <c r="D86" s="2"/>
      <c r="E86" s="2" t="s">
        <v>106</v>
      </c>
      <c r="F86" s="34" t="s">
        <v>472</v>
      </c>
      <c r="G86" s="34"/>
      <c r="H86" s="7">
        <v>43374</v>
      </c>
      <c r="I86" s="35" t="s">
        <v>474</v>
      </c>
      <c r="J86" s="5">
        <v>53000</v>
      </c>
      <c r="K86" s="5">
        <v>13250</v>
      </c>
      <c r="L86" s="5">
        <v>66250</v>
      </c>
      <c r="M86" s="83"/>
      <c r="N86" s="87"/>
      <c r="O86" s="19"/>
      <c r="P86" s="11" t="s">
        <v>2415</v>
      </c>
    </row>
    <row r="87" spans="1:16" ht="29.25">
      <c r="A87" s="2" t="s">
        <v>433</v>
      </c>
      <c r="B87" s="2" t="s">
        <v>434</v>
      </c>
      <c r="C87" s="3" t="s">
        <v>435</v>
      </c>
      <c r="D87" s="2"/>
      <c r="E87" s="2" t="s">
        <v>106</v>
      </c>
      <c r="F87" s="2" t="s">
        <v>470</v>
      </c>
      <c r="G87" s="2"/>
      <c r="H87" s="7">
        <v>43385</v>
      </c>
      <c r="I87" s="4" t="s">
        <v>145</v>
      </c>
      <c r="J87" s="5">
        <v>27320</v>
      </c>
      <c r="K87" s="5">
        <v>6830</v>
      </c>
      <c r="L87" s="5">
        <v>34150</v>
      </c>
      <c r="M87" s="7">
        <v>43411</v>
      </c>
      <c r="N87" s="5">
        <v>34150</v>
      </c>
      <c r="O87" s="19"/>
      <c r="P87" s="11"/>
    </row>
    <row r="88" spans="1:16" ht="19.5">
      <c r="A88" s="2" t="s">
        <v>430</v>
      </c>
      <c r="B88" s="2" t="s">
        <v>431</v>
      </c>
      <c r="C88" s="3" t="s">
        <v>432</v>
      </c>
      <c r="D88" s="2"/>
      <c r="E88" s="2" t="s">
        <v>106</v>
      </c>
      <c r="F88" s="2" t="s">
        <v>460</v>
      </c>
      <c r="G88" s="2"/>
      <c r="H88" s="7">
        <v>43389</v>
      </c>
      <c r="I88" s="7">
        <v>43419</v>
      </c>
      <c r="J88" s="5">
        <v>32672.1</v>
      </c>
      <c r="K88" s="5">
        <v>8868.02</v>
      </c>
      <c r="L88" s="5">
        <v>40840.12</v>
      </c>
      <c r="M88" s="7">
        <v>43418</v>
      </c>
      <c r="N88" s="6">
        <v>40837.74</v>
      </c>
      <c r="O88" s="19"/>
      <c r="P88" s="11"/>
    </row>
    <row r="89" spans="1:16" ht="24" customHeight="1">
      <c r="A89" s="2" t="s">
        <v>275</v>
      </c>
      <c r="B89" s="2" t="s">
        <v>276</v>
      </c>
      <c r="C89" s="3" t="s">
        <v>362</v>
      </c>
      <c r="D89" s="2"/>
      <c r="E89" s="2" t="s">
        <v>106</v>
      </c>
      <c r="F89" s="2" t="s">
        <v>363</v>
      </c>
      <c r="G89" s="2"/>
      <c r="H89" s="7">
        <v>43398</v>
      </c>
      <c r="I89" s="4" t="s">
        <v>150</v>
      </c>
      <c r="J89" s="8">
        <v>99000</v>
      </c>
      <c r="K89" s="8">
        <v>24750</v>
      </c>
      <c r="L89" s="8">
        <v>123750</v>
      </c>
      <c r="M89" s="7">
        <v>43879</v>
      </c>
      <c r="N89" s="6">
        <v>123750</v>
      </c>
      <c r="O89" s="19"/>
      <c r="P89" s="11"/>
    </row>
    <row r="90" spans="1:16" ht="29.25">
      <c r="A90" s="2" t="s">
        <v>277</v>
      </c>
      <c r="B90" s="2" t="s">
        <v>278</v>
      </c>
      <c r="C90" s="3" t="s">
        <v>374</v>
      </c>
      <c r="D90" s="2"/>
      <c r="E90" s="2" t="s">
        <v>106</v>
      </c>
      <c r="F90" s="2" t="s">
        <v>288</v>
      </c>
      <c r="G90" s="2"/>
      <c r="H90" s="7">
        <v>43403</v>
      </c>
      <c r="I90" s="7">
        <v>43585</v>
      </c>
      <c r="J90" s="5">
        <v>25800</v>
      </c>
      <c r="K90" s="5">
        <v>6450</v>
      </c>
      <c r="L90" s="5">
        <v>32250</v>
      </c>
      <c r="M90" s="7">
        <v>43815</v>
      </c>
      <c r="N90" s="5">
        <v>32250</v>
      </c>
      <c r="O90" s="19"/>
      <c r="P90" s="11" t="s">
        <v>606</v>
      </c>
    </row>
    <row r="91" spans="1:16" ht="50.25" customHeight="1">
      <c r="A91" s="2" t="s">
        <v>312</v>
      </c>
      <c r="B91" s="2" t="s">
        <v>313</v>
      </c>
      <c r="C91" s="3" t="s">
        <v>390</v>
      </c>
      <c r="D91" s="2"/>
      <c r="E91" s="2" t="s">
        <v>106</v>
      </c>
      <c r="F91" s="2" t="s">
        <v>314</v>
      </c>
      <c r="G91" s="2"/>
      <c r="H91" s="7">
        <v>43403</v>
      </c>
      <c r="I91" s="4" t="s">
        <v>150</v>
      </c>
      <c r="J91" s="5">
        <v>124124</v>
      </c>
      <c r="K91" s="5">
        <v>31031</v>
      </c>
      <c r="L91" s="5">
        <v>155155</v>
      </c>
      <c r="M91" s="7">
        <v>43768</v>
      </c>
      <c r="N91" s="5">
        <v>155720</v>
      </c>
      <c r="O91" s="19"/>
      <c r="P91" s="11" t="s">
        <v>781</v>
      </c>
    </row>
    <row r="92" spans="1:16" ht="54.75" customHeight="1">
      <c r="A92" s="2" t="s">
        <v>364</v>
      </c>
      <c r="B92" s="2" t="s">
        <v>365</v>
      </c>
      <c r="C92" s="3" t="s">
        <v>366</v>
      </c>
      <c r="D92" s="2"/>
      <c r="E92" s="2" t="s">
        <v>106</v>
      </c>
      <c r="F92" s="2" t="s">
        <v>367</v>
      </c>
      <c r="G92" s="2"/>
      <c r="H92" s="7">
        <v>43404</v>
      </c>
      <c r="I92" s="4" t="s">
        <v>368</v>
      </c>
      <c r="J92" s="8">
        <v>94200</v>
      </c>
      <c r="K92" s="8">
        <v>23550</v>
      </c>
      <c r="L92" s="8">
        <v>117750</v>
      </c>
      <c r="M92" s="7">
        <v>43768</v>
      </c>
      <c r="N92" s="6">
        <v>121924.7</v>
      </c>
      <c r="O92" s="19"/>
      <c r="P92" s="11" t="s">
        <v>781</v>
      </c>
    </row>
    <row r="93" spans="1:16" ht="29.25">
      <c r="A93" s="2" t="s">
        <v>395</v>
      </c>
      <c r="B93" s="2" t="s">
        <v>396</v>
      </c>
      <c r="C93" s="3" t="s">
        <v>398</v>
      </c>
      <c r="D93" s="2"/>
      <c r="E93" s="2" t="s">
        <v>299</v>
      </c>
      <c r="F93" s="2" t="s">
        <v>397</v>
      </c>
      <c r="G93" s="2"/>
      <c r="H93" s="7">
        <v>43409</v>
      </c>
      <c r="I93" s="4" t="s">
        <v>310</v>
      </c>
      <c r="J93" s="8">
        <v>39996.25</v>
      </c>
      <c r="K93" s="8">
        <v>9999.06</v>
      </c>
      <c r="L93" s="8">
        <v>49995.31</v>
      </c>
      <c r="M93" s="7">
        <v>43420</v>
      </c>
      <c r="N93" s="5">
        <v>49995.31</v>
      </c>
      <c r="O93" s="19"/>
      <c r="P93" s="11"/>
    </row>
    <row r="94" spans="1:16" ht="19.5">
      <c r="A94" s="2" t="s">
        <v>410</v>
      </c>
      <c r="B94" s="2" t="s">
        <v>411</v>
      </c>
      <c r="C94" s="3" t="s">
        <v>412</v>
      </c>
      <c r="D94" s="2"/>
      <c r="E94" s="2" t="s">
        <v>106</v>
      </c>
      <c r="F94" s="2" t="s">
        <v>445</v>
      </c>
      <c r="G94" s="2"/>
      <c r="H94" s="7">
        <v>43409</v>
      </c>
      <c r="I94" s="7">
        <v>43422</v>
      </c>
      <c r="J94" s="5">
        <v>42500</v>
      </c>
      <c r="K94" s="5">
        <v>10625</v>
      </c>
      <c r="L94" s="5">
        <v>53125</v>
      </c>
      <c r="M94" s="7">
        <v>43422</v>
      </c>
      <c r="N94" s="5">
        <v>53125</v>
      </c>
      <c r="O94" s="19"/>
      <c r="P94" s="11"/>
    </row>
    <row r="95" spans="1:16" ht="19.5">
      <c r="A95" s="2" t="s">
        <v>439</v>
      </c>
      <c r="B95" s="2" t="s">
        <v>440</v>
      </c>
      <c r="C95" s="3" t="s">
        <v>441</v>
      </c>
      <c r="D95" s="2"/>
      <c r="E95" s="2" t="s">
        <v>106</v>
      </c>
      <c r="F95" s="2" t="s">
        <v>457</v>
      </c>
      <c r="G95" s="2"/>
      <c r="H95" s="7">
        <v>43413</v>
      </c>
      <c r="I95" s="7">
        <v>43419</v>
      </c>
      <c r="J95" s="5">
        <v>31200</v>
      </c>
      <c r="K95" s="5">
        <v>7800</v>
      </c>
      <c r="L95" s="5">
        <v>39000</v>
      </c>
      <c r="M95" s="7">
        <v>43418</v>
      </c>
      <c r="N95" s="5">
        <v>39000</v>
      </c>
      <c r="O95" s="19"/>
      <c r="P95" s="11"/>
    </row>
    <row r="96" spans="1:16" ht="29.25">
      <c r="A96" s="2" t="s">
        <v>229</v>
      </c>
      <c r="B96" s="2" t="s">
        <v>230</v>
      </c>
      <c r="C96" s="3" t="s">
        <v>391</v>
      </c>
      <c r="D96" s="2"/>
      <c r="E96" s="2" t="s">
        <v>106</v>
      </c>
      <c r="F96" s="2" t="s">
        <v>231</v>
      </c>
      <c r="G96" s="2"/>
      <c r="H96" s="7">
        <v>43417</v>
      </c>
      <c r="I96" s="7">
        <v>43507</v>
      </c>
      <c r="J96" s="5">
        <v>50490</v>
      </c>
      <c r="K96" s="5">
        <v>12622.5</v>
      </c>
      <c r="L96" s="5">
        <v>63112.5</v>
      </c>
      <c r="M96" s="7">
        <v>43538</v>
      </c>
      <c r="N96" s="6">
        <v>63112.5</v>
      </c>
      <c r="O96" s="19"/>
      <c r="P96" s="11" t="s">
        <v>604</v>
      </c>
    </row>
    <row r="97" spans="1:16" ht="19.5">
      <c r="A97" s="2" t="s">
        <v>248</v>
      </c>
      <c r="B97" s="2" t="s">
        <v>249</v>
      </c>
      <c r="C97" s="3" t="s">
        <v>392</v>
      </c>
      <c r="D97" s="2"/>
      <c r="E97" s="2" t="s">
        <v>106</v>
      </c>
      <c r="F97" s="2" t="s">
        <v>247</v>
      </c>
      <c r="G97" s="2"/>
      <c r="H97" s="7">
        <v>43418</v>
      </c>
      <c r="I97" s="7">
        <v>43496</v>
      </c>
      <c r="J97" s="5">
        <v>67000</v>
      </c>
      <c r="K97" s="27">
        <v>16750</v>
      </c>
      <c r="L97" s="5">
        <v>83750</v>
      </c>
      <c r="M97" s="7">
        <v>43496</v>
      </c>
      <c r="N97" s="5">
        <v>83750</v>
      </c>
      <c r="O97" s="19"/>
      <c r="P97" s="11"/>
    </row>
    <row r="98" spans="1:16" ht="19.5">
      <c r="A98" s="2" t="s">
        <v>413</v>
      </c>
      <c r="B98" s="2" t="s">
        <v>414</v>
      </c>
      <c r="C98" s="3" t="s">
        <v>415</v>
      </c>
      <c r="D98" s="2"/>
      <c r="E98" s="2" t="s">
        <v>106</v>
      </c>
      <c r="F98" s="2" t="s">
        <v>446</v>
      </c>
      <c r="G98" s="2"/>
      <c r="H98" s="7">
        <v>43419</v>
      </c>
      <c r="I98" s="7">
        <v>43424</v>
      </c>
      <c r="J98" s="5">
        <v>28800</v>
      </c>
      <c r="K98" s="5">
        <v>7200</v>
      </c>
      <c r="L98" s="5">
        <v>36000</v>
      </c>
      <c r="M98" s="7">
        <v>43424</v>
      </c>
      <c r="N98" s="6">
        <v>36000</v>
      </c>
      <c r="O98" s="19"/>
      <c r="P98" s="11"/>
    </row>
    <row r="99" spans="1:16" ht="39">
      <c r="A99" s="2" t="s">
        <v>393</v>
      </c>
      <c r="B99" s="2" t="s">
        <v>238</v>
      </c>
      <c r="C99" s="3" t="s">
        <v>385</v>
      </c>
      <c r="D99" s="2"/>
      <c r="E99" s="2" t="s">
        <v>106</v>
      </c>
      <c r="F99" s="2" t="s">
        <v>257</v>
      </c>
      <c r="G99" s="2"/>
      <c r="H99" s="7">
        <v>43420</v>
      </c>
      <c r="I99" s="7">
        <v>43465</v>
      </c>
      <c r="J99" s="5">
        <v>47200</v>
      </c>
      <c r="K99" s="5">
        <v>11800</v>
      </c>
      <c r="L99" s="5">
        <v>59000</v>
      </c>
      <c r="M99" s="7">
        <v>43466</v>
      </c>
      <c r="N99" s="6">
        <v>59000</v>
      </c>
      <c r="O99" s="19"/>
      <c r="P99" s="11"/>
    </row>
    <row r="100" spans="1:16" ht="33" customHeight="1">
      <c r="A100" s="2" t="s">
        <v>239</v>
      </c>
      <c r="B100" s="2" t="s">
        <v>240</v>
      </c>
      <c r="C100" s="3" t="s">
        <v>384</v>
      </c>
      <c r="D100" s="2"/>
      <c r="E100" s="2" t="s">
        <v>106</v>
      </c>
      <c r="F100" s="2" t="s">
        <v>241</v>
      </c>
      <c r="G100" s="2"/>
      <c r="H100" s="7">
        <v>43427</v>
      </c>
      <c r="I100" s="7">
        <v>43585</v>
      </c>
      <c r="J100" s="5">
        <v>43360</v>
      </c>
      <c r="K100" s="5">
        <v>10840</v>
      </c>
      <c r="L100" s="5">
        <v>54200</v>
      </c>
      <c r="M100" s="7">
        <v>43585</v>
      </c>
      <c r="N100" s="6">
        <v>54200</v>
      </c>
      <c r="O100" s="19"/>
      <c r="P100" s="11"/>
    </row>
    <row r="101" spans="1:16" ht="19.5">
      <c r="A101" s="2" t="s">
        <v>419</v>
      </c>
      <c r="B101" s="2" t="s">
        <v>420</v>
      </c>
      <c r="C101" s="3" t="s">
        <v>421</v>
      </c>
      <c r="D101" s="2"/>
      <c r="E101" s="2" t="s">
        <v>106</v>
      </c>
      <c r="F101" s="2" t="s">
        <v>469</v>
      </c>
      <c r="G101" s="2"/>
      <c r="H101" s="7">
        <v>43430</v>
      </c>
      <c r="I101" s="4" t="s">
        <v>145</v>
      </c>
      <c r="J101" s="5">
        <v>27760</v>
      </c>
      <c r="K101" s="5">
        <v>6940</v>
      </c>
      <c r="L101" s="5">
        <v>34700</v>
      </c>
      <c r="M101" s="7">
        <v>43460</v>
      </c>
      <c r="N101" s="5">
        <v>34700</v>
      </c>
      <c r="O101" s="19"/>
      <c r="P101" s="11"/>
    </row>
    <row r="102" spans="1:16" ht="19.5">
      <c r="A102" s="2" t="s">
        <v>273</v>
      </c>
      <c r="B102" s="2" t="s">
        <v>274</v>
      </c>
      <c r="C102" s="3" t="s">
        <v>369</v>
      </c>
      <c r="D102" s="2"/>
      <c r="E102" s="2" t="s">
        <v>106</v>
      </c>
      <c r="F102" s="2" t="s">
        <v>370</v>
      </c>
      <c r="G102" s="2"/>
      <c r="H102" s="7">
        <v>43434</v>
      </c>
      <c r="I102" s="4" t="s">
        <v>150</v>
      </c>
      <c r="J102" s="8">
        <v>30000</v>
      </c>
      <c r="K102" s="8">
        <v>0</v>
      </c>
      <c r="L102" s="8">
        <v>30000</v>
      </c>
      <c r="M102" s="7">
        <v>43799</v>
      </c>
      <c r="N102" s="8">
        <v>30000</v>
      </c>
      <c r="O102" s="19"/>
      <c r="P102" s="11"/>
    </row>
    <row r="103" spans="1:16" ht="19.5">
      <c r="A103" s="2" t="s">
        <v>253</v>
      </c>
      <c r="B103" s="2" t="s">
        <v>462</v>
      </c>
      <c r="C103" s="3" t="s">
        <v>394</v>
      </c>
      <c r="D103" s="2"/>
      <c r="E103" s="2" t="s">
        <v>254</v>
      </c>
      <c r="F103" s="2" t="s">
        <v>255</v>
      </c>
      <c r="G103" s="2"/>
      <c r="H103" s="7">
        <v>43438</v>
      </c>
      <c r="I103" s="7">
        <v>43453</v>
      </c>
      <c r="J103" s="5">
        <v>26680</v>
      </c>
      <c r="K103" s="5">
        <v>6670</v>
      </c>
      <c r="L103" s="5">
        <v>33350</v>
      </c>
      <c r="M103" s="7">
        <v>43453</v>
      </c>
      <c r="N103" s="6">
        <v>30130</v>
      </c>
      <c r="O103" s="19"/>
      <c r="P103" s="11"/>
    </row>
    <row r="104" spans="1:16" ht="123" customHeight="1">
      <c r="A104" s="2" t="s">
        <v>320</v>
      </c>
      <c r="B104" s="2" t="s">
        <v>321</v>
      </c>
      <c r="C104" s="3" t="s">
        <v>322</v>
      </c>
      <c r="D104" s="2" t="s">
        <v>323</v>
      </c>
      <c r="E104" s="2" t="s">
        <v>50</v>
      </c>
      <c r="F104" s="2" t="s">
        <v>51</v>
      </c>
      <c r="G104" s="2" t="s">
        <v>622</v>
      </c>
      <c r="H104" s="7">
        <v>43439</v>
      </c>
      <c r="I104" s="4" t="s">
        <v>336</v>
      </c>
      <c r="J104" s="8">
        <v>754960</v>
      </c>
      <c r="K104" s="8">
        <v>188740</v>
      </c>
      <c r="L104" s="8">
        <v>943700</v>
      </c>
      <c r="M104" s="7">
        <v>43581</v>
      </c>
      <c r="N104" s="6">
        <v>943078.34</v>
      </c>
      <c r="O104" s="19"/>
      <c r="P104" s="11" t="s">
        <v>607</v>
      </c>
    </row>
    <row r="105" spans="1:16" ht="20.25" customHeight="1">
      <c r="A105" s="2" t="s">
        <v>442</v>
      </c>
      <c r="B105" s="2" t="s">
        <v>443</v>
      </c>
      <c r="C105" s="3" t="s">
        <v>148</v>
      </c>
      <c r="D105" s="2"/>
      <c r="E105" s="2" t="s">
        <v>106</v>
      </c>
      <c r="F105" s="2" t="s">
        <v>461</v>
      </c>
      <c r="G105" s="2"/>
      <c r="H105" s="7">
        <v>43440</v>
      </c>
      <c r="I105" s="7">
        <v>43805</v>
      </c>
      <c r="J105" s="8">
        <v>58800</v>
      </c>
      <c r="K105" s="8">
        <v>14700</v>
      </c>
      <c r="L105" s="8">
        <v>73500</v>
      </c>
      <c r="M105" s="7">
        <v>43805</v>
      </c>
      <c r="N105" s="6">
        <v>72888.4</v>
      </c>
      <c r="O105" s="19"/>
      <c r="P105" s="11"/>
    </row>
    <row r="106" spans="1:16" ht="32.25" customHeight="1">
      <c r="A106" s="2" t="s">
        <v>293</v>
      </c>
      <c r="B106" s="2" t="s">
        <v>294</v>
      </c>
      <c r="C106" s="3" t="s">
        <v>98</v>
      </c>
      <c r="D106" s="2"/>
      <c r="E106" s="2" t="s">
        <v>299</v>
      </c>
      <c r="F106" s="2" t="s">
        <v>306</v>
      </c>
      <c r="G106" s="2"/>
      <c r="H106" s="7">
        <v>43444</v>
      </c>
      <c r="I106" s="4" t="s">
        <v>304</v>
      </c>
      <c r="J106" s="27" t="s">
        <v>307</v>
      </c>
      <c r="K106" s="5">
        <v>14875</v>
      </c>
      <c r="L106" s="5">
        <v>74375</v>
      </c>
      <c r="M106" s="7">
        <v>43587</v>
      </c>
      <c r="N106" s="5">
        <v>74375</v>
      </c>
      <c r="O106" s="19"/>
      <c r="P106" s="11"/>
    </row>
    <row r="107" spans="1:16" ht="19.5">
      <c r="A107" s="2" t="s">
        <v>281</v>
      </c>
      <c r="B107" s="2" t="s">
        <v>282</v>
      </c>
      <c r="C107" s="3" t="s">
        <v>371</v>
      </c>
      <c r="D107" s="2"/>
      <c r="E107" s="2" t="s">
        <v>106</v>
      </c>
      <c r="F107" s="2" t="s">
        <v>370</v>
      </c>
      <c r="G107" s="2"/>
      <c r="H107" s="7">
        <v>43458</v>
      </c>
      <c r="I107" s="4" t="s">
        <v>372</v>
      </c>
      <c r="J107" s="8">
        <v>60000</v>
      </c>
      <c r="K107" s="8">
        <v>0</v>
      </c>
      <c r="L107" s="8">
        <v>60000</v>
      </c>
      <c r="M107" s="7">
        <v>43465</v>
      </c>
      <c r="N107" s="6">
        <v>60000</v>
      </c>
      <c r="O107" s="19"/>
      <c r="P107" s="11"/>
    </row>
    <row r="108" spans="1:16" ht="51" customHeight="1">
      <c r="A108" s="2" t="s">
        <v>280</v>
      </c>
      <c r="B108" s="2" t="s">
        <v>373</v>
      </c>
      <c r="C108" s="3" t="s">
        <v>374</v>
      </c>
      <c r="D108" s="2"/>
      <c r="E108" s="2" t="s">
        <v>106</v>
      </c>
      <c r="F108" s="2" t="s">
        <v>375</v>
      </c>
      <c r="G108" s="2"/>
      <c r="H108" s="7">
        <v>43465</v>
      </c>
      <c r="I108" s="7">
        <v>43708</v>
      </c>
      <c r="J108" s="8">
        <v>59000</v>
      </c>
      <c r="K108" s="8">
        <v>14750</v>
      </c>
      <c r="L108" s="8">
        <v>73750</v>
      </c>
      <c r="M108" s="7">
        <v>43708</v>
      </c>
      <c r="N108" s="8">
        <v>73750</v>
      </c>
      <c r="O108" s="19"/>
      <c r="P108" s="11"/>
    </row>
    <row r="109" spans="1:16" ht="21.75" customHeight="1">
      <c r="A109" s="2" t="s">
        <v>455</v>
      </c>
      <c r="B109" s="2" t="s">
        <v>456</v>
      </c>
      <c r="C109" s="36" t="s">
        <v>480</v>
      </c>
      <c r="D109" s="2"/>
      <c r="E109" s="2" t="s">
        <v>106</v>
      </c>
      <c r="F109" s="2" t="s">
        <v>459</v>
      </c>
      <c r="G109" s="2"/>
      <c r="H109" s="7">
        <v>43465</v>
      </c>
      <c r="I109" s="7">
        <v>43480</v>
      </c>
      <c r="J109" s="5">
        <v>48595</v>
      </c>
      <c r="K109" s="5">
        <v>12148.75</v>
      </c>
      <c r="L109" s="5">
        <v>60743.75</v>
      </c>
      <c r="M109" s="7">
        <v>43480</v>
      </c>
      <c r="N109" s="6">
        <v>56830</v>
      </c>
      <c r="O109" s="19"/>
      <c r="P109" s="11"/>
    </row>
    <row r="110" spans="1:16" ht="33" customHeight="1">
      <c r="A110" s="2" t="s">
        <v>405</v>
      </c>
      <c r="B110" s="2" t="s">
        <v>406</v>
      </c>
      <c r="C110" s="3" t="s">
        <v>93</v>
      </c>
      <c r="D110" s="2"/>
      <c r="E110" s="2" t="s">
        <v>106</v>
      </c>
      <c r="F110" s="2" t="s">
        <v>85</v>
      </c>
      <c r="G110" s="2"/>
      <c r="H110" s="7">
        <v>43465</v>
      </c>
      <c r="I110" s="7">
        <v>43830</v>
      </c>
      <c r="J110" s="5">
        <v>33000</v>
      </c>
      <c r="K110" s="5">
        <v>8250</v>
      </c>
      <c r="L110" s="5">
        <v>41250</v>
      </c>
      <c r="M110" s="7">
        <v>43830</v>
      </c>
      <c r="N110" s="6">
        <v>40790.82</v>
      </c>
      <c r="O110" s="19"/>
      <c r="P110" s="11"/>
    </row>
    <row r="111" spans="1:17" ht="144" customHeight="1">
      <c r="A111" s="2" t="s">
        <v>399</v>
      </c>
      <c r="B111" s="2" t="s">
        <v>481</v>
      </c>
      <c r="C111" s="3" t="s">
        <v>67</v>
      </c>
      <c r="D111" s="2" t="s">
        <v>482</v>
      </c>
      <c r="E111" s="2" t="s">
        <v>50</v>
      </c>
      <c r="F111" s="2" t="s">
        <v>483</v>
      </c>
      <c r="G111" s="2" t="s">
        <v>794</v>
      </c>
      <c r="H111" s="7">
        <v>43473</v>
      </c>
      <c r="I111" s="4" t="s">
        <v>510</v>
      </c>
      <c r="J111" s="8">
        <v>1160000</v>
      </c>
      <c r="K111" s="8">
        <v>290000</v>
      </c>
      <c r="L111" s="8">
        <v>1450000</v>
      </c>
      <c r="M111" s="7">
        <v>43762</v>
      </c>
      <c r="N111" s="8">
        <v>1450000</v>
      </c>
      <c r="O111" s="19"/>
      <c r="P111" s="11" t="s">
        <v>795</v>
      </c>
      <c r="Q111" s="37">
        <v>43486.0203884606</v>
      </c>
    </row>
    <row r="112" spans="1:17" ht="54" customHeight="1">
      <c r="A112" s="2" t="s">
        <v>550</v>
      </c>
      <c r="B112" s="2" t="s">
        <v>551</v>
      </c>
      <c r="C112" s="3" t="s">
        <v>193</v>
      </c>
      <c r="D112" s="2"/>
      <c r="E112" s="2" t="s">
        <v>106</v>
      </c>
      <c r="F112" s="2" t="s">
        <v>552</v>
      </c>
      <c r="G112" s="2"/>
      <c r="H112" s="7">
        <v>43473</v>
      </c>
      <c r="I112" s="4" t="s">
        <v>145</v>
      </c>
      <c r="J112" s="8">
        <v>49890</v>
      </c>
      <c r="K112" s="8">
        <v>12472.5</v>
      </c>
      <c r="L112" s="8">
        <v>62362.5</v>
      </c>
      <c r="M112" s="7">
        <v>43490</v>
      </c>
      <c r="N112" s="38">
        <v>62362.5</v>
      </c>
      <c r="O112" s="19"/>
      <c r="P112" s="11"/>
      <c r="Q112" s="37"/>
    </row>
    <row r="113" spans="1:17" ht="123.75" customHeight="1">
      <c r="A113" s="2" t="s">
        <v>404</v>
      </c>
      <c r="B113" s="2" t="s">
        <v>485</v>
      </c>
      <c r="C113" s="3" t="s">
        <v>486</v>
      </c>
      <c r="D113" s="2" t="s">
        <v>487</v>
      </c>
      <c r="E113" s="2" t="s">
        <v>488</v>
      </c>
      <c r="F113" s="2" t="s">
        <v>489</v>
      </c>
      <c r="G113" s="2" t="s">
        <v>620</v>
      </c>
      <c r="H113" s="7">
        <v>43475</v>
      </c>
      <c r="I113" s="7">
        <v>43708</v>
      </c>
      <c r="J113" s="8">
        <v>1576000</v>
      </c>
      <c r="K113" s="8">
        <v>394000</v>
      </c>
      <c r="L113" s="8">
        <v>1970000</v>
      </c>
      <c r="M113" s="7">
        <v>43708</v>
      </c>
      <c r="N113" s="8">
        <v>1970000</v>
      </c>
      <c r="O113" s="19"/>
      <c r="P113" s="11"/>
      <c r="Q113" s="37">
        <v>43494.0109673264</v>
      </c>
    </row>
    <row r="114" spans="1:17" ht="33" customHeight="1">
      <c r="A114" s="2" t="s">
        <v>511</v>
      </c>
      <c r="B114" s="2" t="s">
        <v>512</v>
      </c>
      <c r="C114" s="3" t="s">
        <v>339</v>
      </c>
      <c r="D114" s="2"/>
      <c r="E114" s="2" t="s">
        <v>106</v>
      </c>
      <c r="F114" s="2" t="s">
        <v>477</v>
      </c>
      <c r="G114" s="2"/>
      <c r="H114" s="7">
        <v>43497</v>
      </c>
      <c r="I114" s="39" t="s">
        <v>503</v>
      </c>
      <c r="J114" s="5">
        <v>127400</v>
      </c>
      <c r="K114" s="27">
        <v>31750</v>
      </c>
      <c r="L114" s="5">
        <v>158925</v>
      </c>
      <c r="M114" s="7">
        <v>43830</v>
      </c>
      <c r="N114" s="5">
        <v>158925</v>
      </c>
      <c r="O114" s="19"/>
      <c r="P114" s="11"/>
      <c r="Q114" s="37"/>
    </row>
    <row r="115" spans="1:17" ht="33" customHeight="1">
      <c r="A115" s="2" t="s">
        <v>279</v>
      </c>
      <c r="B115" s="2" t="s">
        <v>513</v>
      </c>
      <c r="C115" s="3" t="s">
        <v>514</v>
      </c>
      <c r="D115" s="2"/>
      <c r="E115" s="2"/>
      <c r="F115" s="2" t="s">
        <v>515</v>
      </c>
      <c r="G115" s="2"/>
      <c r="H115" s="7">
        <v>43497</v>
      </c>
      <c r="I115" s="4" t="s">
        <v>463</v>
      </c>
      <c r="J115" s="8">
        <v>114000</v>
      </c>
      <c r="K115" s="8">
        <v>28500</v>
      </c>
      <c r="L115" s="8">
        <v>142500</v>
      </c>
      <c r="M115" s="7">
        <v>43631</v>
      </c>
      <c r="N115" s="8">
        <v>142500</v>
      </c>
      <c r="O115" s="19"/>
      <c r="P115" s="11"/>
      <c r="Q115" s="37"/>
    </row>
    <row r="116" spans="1:17" ht="33" customHeight="1">
      <c r="A116" s="2" t="s">
        <v>283</v>
      </c>
      <c r="B116" s="2" t="s">
        <v>516</v>
      </c>
      <c r="C116" s="3" t="s">
        <v>517</v>
      </c>
      <c r="D116" s="2"/>
      <c r="E116" s="2" t="s">
        <v>106</v>
      </c>
      <c r="F116" s="2" t="s">
        <v>518</v>
      </c>
      <c r="G116" s="2"/>
      <c r="H116" s="7">
        <v>43501</v>
      </c>
      <c r="I116" s="4" t="s">
        <v>463</v>
      </c>
      <c r="J116" s="8">
        <v>89900</v>
      </c>
      <c r="K116" s="8">
        <v>22475</v>
      </c>
      <c r="L116" s="8">
        <v>112375</v>
      </c>
      <c r="M116" s="7">
        <v>43616</v>
      </c>
      <c r="N116" s="6">
        <v>89900</v>
      </c>
      <c r="O116" s="19"/>
      <c r="P116" s="11"/>
      <c r="Q116" s="37"/>
    </row>
    <row r="117" spans="1:17" ht="33" customHeight="1">
      <c r="A117" s="2" t="s">
        <v>519</v>
      </c>
      <c r="B117" s="2" t="s">
        <v>520</v>
      </c>
      <c r="C117" s="3" t="s">
        <v>33</v>
      </c>
      <c r="D117" s="2"/>
      <c r="E117" s="2" t="s">
        <v>106</v>
      </c>
      <c r="F117" s="2" t="s">
        <v>53</v>
      </c>
      <c r="G117" s="2"/>
      <c r="H117" s="7">
        <v>43502</v>
      </c>
      <c r="I117" s="7">
        <v>43830</v>
      </c>
      <c r="J117" s="5">
        <v>126990</v>
      </c>
      <c r="K117" s="5">
        <v>31747.5</v>
      </c>
      <c r="L117" s="5">
        <v>158737.5</v>
      </c>
      <c r="M117" s="7">
        <v>43830</v>
      </c>
      <c r="N117" s="5">
        <v>158737.5</v>
      </c>
      <c r="O117" s="19"/>
      <c r="P117" s="11"/>
      <c r="Q117" s="37"/>
    </row>
    <row r="118" spans="1:17" ht="20.25" customHeight="1">
      <c r="A118" s="2" t="s">
        <v>521</v>
      </c>
      <c r="B118" s="2" t="s">
        <v>522</v>
      </c>
      <c r="C118" s="3" t="s">
        <v>36</v>
      </c>
      <c r="D118" s="2"/>
      <c r="E118" s="2" t="s">
        <v>106</v>
      </c>
      <c r="F118" s="2" t="s">
        <v>52</v>
      </c>
      <c r="G118" s="2"/>
      <c r="H118" s="7">
        <v>43503</v>
      </c>
      <c r="I118" s="39" t="s">
        <v>150</v>
      </c>
      <c r="J118" s="5">
        <v>95426.5</v>
      </c>
      <c r="K118" s="5">
        <v>0</v>
      </c>
      <c r="L118" s="5">
        <v>95426.5</v>
      </c>
      <c r="M118" s="7">
        <v>43868</v>
      </c>
      <c r="N118" s="6">
        <v>79874.4</v>
      </c>
      <c r="O118" s="19"/>
      <c r="P118" s="11"/>
      <c r="Q118" s="37"/>
    </row>
    <row r="119" spans="1:17" ht="25.5" customHeight="1">
      <c r="A119" s="2" t="s">
        <v>538</v>
      </c>
      <c r="B119" s="2" t="s">
        <v>539</v>
      </c>
      <c r="C119" s="3" t="s">
        <v>154</v>
      </c>
      <c r="D119" s="2"/>
      <c r="E119" s="2" t="s">
        <v>106</v>
      </c>
      <c r="F119" s="2" t="s">
        <v>540</v>
      </c>
      <c r="G119" s="2"/>
      <c r="H119" s="7">
        <v>43516</v>
      </c>
      <c r="I119" s="39" t="s">
        <v>508</v>
      </c>
      <c r="J119" s="5">
        <v>34000</v>
      </c>
      <c r="K119" s="5">
        <v>8500</v>
      </c>
      <c r="L119" s="5">
        <v>42500</v>
      </c>
      <c r="M119" s="7">
        <v>43608</v>
      </c>
      <c r="N119" s="6">
        <v>42500</v>
      </c>
      <c r="O119" s="19"/>
      <c r="P119" s="11"/>
      <c r="Q119" s="37"/>
    </row>
    <row r="120" spans="1:17" ht="27" customHeight="1">
      <c r="A120" s="2" t="s">
        <v>541</v>
      </c>
      <c r="B120" s="2" t="s">
        <v>542</v>
      </c>
      <c r="C120" s="3" t="s">
        <v>139</v>
      </c>
      <c r="D120" s="2"/>
      <c r="E120" s="2" t="s">
        <v>106</v>
      </c>
      <c r="F120" s="2" t="s">
        <v>543</v>
      </c>
      <c r="G120" s="2"/>
      <c r="H120" s="7">
        <v>43517</v>
      </c>
      <c r="I120" s="39" t="s">
        <v>221</v>
      </c>
      <c r="J120" s="5">
        <v>59500</v>
      </c>
      <c r="K120" s="5">
        <v>0</v>
      </c>
      <c r="L120" s="5">
        <v>59500</v>
      </c>
      <c r="M120" s="7">
        <v>43631</v>
      </c>
      <c r="N120" s="6">
        <v>59500</v>
      </c>
      <c r="O120" s="19"/>
      <c r="P120" s="11"/>
      <c r="Q120" s="37"/>
    </row>
    <row r="121" spans="1:17" ht="39" customHeight="1">
      <c r="A121" s="2" t="s">
        <v>523</v>
      </c>
      <c r="B121" s="2" t="s">
        <v>147</v>
      </c>
      <c r="C121" s="3" t="s">
        <v>148</v>
      </c>
      <c r="D121" s="2"/>
      <c r="E121" s="2" t="s">
        <v>106</v>
      </c>
      <c r="F121" s="2" t="s">
        <v>524</v>
      </c>
      <c r="G121" s="2"/>
      <c r="H121" s="7">
        <v>43524</v>
      </c>
      <c r="I121" s="4" t="s">
        <v>150</v>
      </c>
      <c r="J121" s="5">
        <v>109650</v>
      </c>
      <c r="K121" s="27">
        <v>27412.5</v>
      </c>
      <c r="L121" s="5">
        <v>137062.5</v>
      </c>
      <c r="M121" s="7">
        <v>43889</v>
      </c>
      <c r="N121" s="6">
        <v>137062.5</v>
      </c>
      <c r="O121" s="19"/>
      <c r="P121" s="11"/>
      <c r="Q121" s="37"/>
    </row>
    <row r="122" spans="1:17" ht="39" customHeight="1">
      <c r="A122" s="2" t="s">
        <v>611</v>
      </c>
      <c r="B122" s="2" t="s">
        <v>612</v>
      </c>
      <c r="C122" s="3" t="s">
        <v>180</v>
      </c>
      <c r="D122" s="40"/>
      <c r="E122" s="2" t="s">
        <v>106</v>
      </c>
      <c r="F122" s="2" t="s">
        <v>181</v>
      </c>
      <c r="G122" s="2"/>
      <c r="H122" s="7">
        <v>43528</v>
      </c>
      <c r="I122" s="7">
        <v>43769</v>
      </c>
      <c r="J122" s="5">
        <v>184870</v>
      </c>
      <c r="K122" s="27">
        <v>46217.5</v>
      </c>
      <c r="L122" s="5">
        <v>231087.5</v>
      </c>
      <c r="M122" s="7">
        <v>43799</v>
      </c>
      <c r="N122" s="5">
        <v>231087.5</v>
      </c>
      <c r="O122" s="19"/>
      <c r="P122" s="11" t="s">
        <v>789</v>
      </c>
      <c r="Q122" s="37"/>
    </row>
    <row r="123" spans="1:17" ht="69" customHeight="1">
      <c r="A123" s="2" t="s">
        <v>586</v>
      </c>
      <c r="B123" s="2" t="s">
        <v>587</v>
      </c>
      <c r="C123" s="3" t="s">
        <v>98</v>
      </c>
      <c r="D123" s="2"/>
      <c r="E123" s="2" t="s">
        <v>106</v>
      </c>
      <c r="F123" s="2" t="s">
        <v>588</v>
      </c>
      <c r="G123" s="2"/>
      <c r="H123" s="7">
        <v>43529</v>
      </c>
      <c r="I123" s="4" t="s">
        <v>589</v>
      </c>
      <c r="J123" s="5">
        <v>69900</v>
      </c>
      <c r="K123" s="27">
        <v>17250</v>
      </c>
      <c r="L123" s="5">
        <v>86250</v>
      </c>
      <c r="M123" s="9">
        <v>44007</v>
      </c>
      <c r="N123" s="6">
        <v>86250</v>
      </c>
      <c r="O123" s="19"/>
      <c r="P123" s="11"/>
      <c r="Q123" s="37"/>
    </row>
    <row r="124" spans="1:17" ht="21.75" customHeight="1">
      <c r="A124" s="2" t="s">
        <v>556</v>
      </c>
      <c r="B124" s="2" t="s">
        <v>557</v>
      </c>
      <c r="C124" s="3" t="s">
        <v>559</v>
      </c>
      <c r="D124" s="2"/>
      <c r="E124" s="2" t="s">
        <v>106</v>
      </c>
      <c r="F124" s="2" t="s">
        <v>558</v>
      </c>
      <c r="G124" s="2"/>
      <c r="H124" s="7">
        <v>43532</v>
      </c>
      <c r="I124" s="4" t="s">
        <v>166</v>
      </c>
      <c r="J124" s="5">
        <v>69000</v>
      </c>
      <c r="K124" s="27">
        <v>17250</v>
      </c>
      <c r="L124" s="5">
        <v>86250</v>
      </c>
      <c r="M124" s="7">
        <v>43573</v>
      </c>
      <c r="N124" s="5">
        <v>86250</v>
      </c>
      <c r="O124" s="19"/>
      <c r="P124" s="11"/>
      <c r="Q124" s="37"/>
    </row>
    <row r="125" spans="1:17" ht="45" customHeight="1">
      <c r="A125" s="2" t="s">
        <v>490</v>
      </c>
      <c r="B125" s="2" t="s">
        <v>491</v>
      </c>
      <c r="C125" s="3" t="s">
        <v>492</v>
      </c>
      <c r="D125" s="2" t="s">
        <v>493</v>
      </c>
      <c r="E125" s="2" t="s">
        <v>50</v>
      </c>
      <c r="F125" s="2" t="s">
        <v>95</v>
      </c>
      <c r="G125" s="2"/>
      <c r="H125" s="7">
        <v>43536</v>
      </c>
      <c r="I125" s="4" t="s">
        <v>150</v>
      </c>
      <c r="J125" s="8">
        <v>401000</v>
      </c>
      <c r="K125" s="8">
        <v>100250</v>
      </c>
      <c r="L125" s="8">
        <v>501250</v>
      </c>
      <c r="M125" s="7">
        <v>43901</v>
      </c>
      <c r="N125" s="6">
        <v>372569.56</v>
      </c>
      <c r="O125" s="19" t="s">
        <v>484</v>
      </c>
      <c r="P125" s="11"/>
      <c r="Q125" s="37">
        <v>43544.0172066782</v>
      </c>
    </row>
    <row r="126" spans="1:17" ht="24" customHeight="1">
      <c r="A126" s="2" t="s">
        <v>546</v>
      </c>
      <c r="B126" s="2" t="s">
        <v>547</v>
      </c>
      <c r="C126" s="3" t="s">
        <v>549</v>
      </c>
      <c r="D126" s="2"/>
      <c r="E126" s="2" t="s">
        <v>106</v>
      </c>
      <c r="F126" s="2" t="s">
        <v>548</v>
      </c>
      <c r="G126" s="2"/>
      <c r="H126" s="7">
        <v>43536</v>
      </c>
      <c r="I126" s="7">
        <v>43830</v>
      </c>
      <c r="J126" s="8">
        <v>55658.72</v>
      </c>
      <c r="K126" s="8">
        <v>13914.68</v>
      </c>
      <c r="L126" s="8">
        <v>69573.4</v>
      </c>
      <c r="M126" s="7">
        <v>43830</v>
      </c>
      <c r="N126" s="6">
        <v>44655.63</v>
      </c>
      <c r="O126" s="19"/>
      <c r="P126" s="11"/>
      <c r="Q126" s="37"/>
    </row>
    <row r="127" spans="1:17" ht="33" customHeight="1">
      <c r="A127" s="2" t="s">
        <v>494</v>
      </c>
      <c r="B127" s="2" t="s">
        <v>495</v>
      </c>
      <c r="C127" s="3" t="s">
        <v>83</v>
      </c>
      <c r="D127" s="2" t="s">
        <v>496</v>
      </c>
      <c r="E127" s="2" t="s">
        <v>50</v>
      </c>
      <c r="F127" s="2" t="s">
        <v>85</v>
      </c>
      <c r="G127" s="2"/>
      <c r="H127" s="7">
        <v>43542</v>
      </c>
      <c r="I127" s="7">
        <v>43814</v>
      </c>
      <c r="J127" s="8">
        <v>920820</v>
      </c>
      <c r="K127" s="8">
        <v>230205</v>
      </c>
      <c r="L127" s="8">
        <v>1151025</v>
      </c>
      <c r="M127" s="7">
        <v>43814</v>
      </c>
      <c r="N127" s="6">
        <v>1122450</v>
      </c>
      <c r="O127" s="19"/>
      <c r="P127" s="11"/>
      <c r="Q127" s="37">
        <v>43544.0172417477</v>
      </c>
    </row>
    <row r="128" spans="1:17" ht="33" customHeight="1">
      <c r="A128" s="2" t="s">
        <v>525</v>
      </c>
      <c r="B128" s="2" t="s">
        <v>526</v>
      </c>
      <c r="C128" s="3" t="s">
        <v>154</v>
      </c>
      <c r="D128" s="2"/>
      <c r="E128" s="2" t="s">
        <v>106</v>
      </c>
      <c r="F128" s="2" t="s">
        <v>155</v>
      </c>
      <c r="G128" s="2"/>
      <c r="H128" s="7">
        <v>43542</v>
      </c>
      <c r="I128" s="7">
        <v>43631</v>
      </c>
      <c r="J128" s="8">
        <v>190000</v>
      </c>
      <c r="K128" s="8">
        <v>47500</v>
      </c>
      <c r="L128" s="8">
        <v>237500</v>
      </c>
      <c r="M128" s="7">
        <v>43631</v>
      </c>
      <c r="N128" s="6">
        <v>237500</v>
      </c>
      <c r="O128" s="19"/>
      <c r="P128" s="11"/>
      <c r="Q128" s="37"/>
    </row>
    <row r="129" spans="1:17" ht="33" customHeight="1">
      <c r="A129" s="2" t="s">
        <v>610</v>
      </c>
      <c r="B129" s="2" t="s">
        <v>417</v>
      </c>
      <c r="C129" s="3" t="s">
        <v>418</v>
      </c>
      <c r="D129" s="2"/>
      <c r="E129" s="2" t="s">
        <v>106</v>
      </c>
      <c r="F129" s="2" t="s">
        <v>468</v>
      </c>
      <c r="G129" s="2"/>
      <c r="H129" s="7">
        <v>43549</v>
      </c>
      <c r="I129" s="7">
        <v>43814</v>
      </c>
      <c r="J129" s="8">
        <v>55249.2</v>
      </c>
      <c r="K129" s="8">
        <v>13812.3</v>
      </c>
      <c r="L129" s="8">
        <v>69061.5</v>
      </c>
      <c r="M129" s="7">
        <v>43814</v>
      </c>
      <c r="N129" s="6">
        <v>51733.8</v>
      </c>
      <c r="O129" s="19"/>
      <c r="P129" s="11"/>
      <c r="Q129" s="37"/>
    </row>
    <row r="130" spans="1:17" ht="33" customHeight="1">
      <c r="A130" s="2" t="s">
        <v>527</v>
      </c>
      <c r="B130" s="2" t="s">
        <v>528</v>
      </c>
      <c r="C130" s="3" t="s">
        <v>384</v>
      </c>
      <c r="D130" s="2"/>
      <c r="E130" s="2" t="s">
        <v>106</v>
      </c>
      <c r="F130" s="2" t="s">
        <v>532</v>
      </c>
      <c r="G130" s="2"/>
      <c r="H130" s="7">
        <v>43556</v>
      </c>
      <c r="I130" s="4" t="s">
        <v>529</v>
      </c>
      <c r="J130" s="8">
        <v>47800</v>
      </c>
      <c r="K130" s="8">
        <v>11950</v>
      </c>
      <c r="L130" s="8">
        <v>59750</v>
      </c>
      <c r="M130" s="7">
        <v>43629</v>
      </c>
      <c r="N130" s="6">
        <v>59750</v>
      </c>
      <c r="O130" s="19"/>
      <c r="P130" s="11"/>
      <c r="Q130" s="37"/>
    </row>
    <row r="131" spans="1:17" ht="33" customHeight="1">
      <c r="A131" s="2" t="s">
        <v>565</v>
      </c>
      <c r="B131" s="2" t="s">
        <v>566</v>
      </c>
      <c r="C131" s="3" t="s">
        <v>424</v>
      </c>
      <c r="D131" s="2"/>
      <c r="E131" s="2" t="s">
        <v>106</v>
      </c>
      <c r="F131" s="2" t="s">
        <v>567</v>
      </c>
      <c r="G131" s="2"/>
      <c r="H131" s="7">
        <v>43556</v>
      </c>
      <c r="I131" s="4" t="s">
        <v>568</v>
      </c>
      <c r="J131" s="8">
        <v>39120</v>
      </c>
      <c r="K131" s="8">
        <v>9780</v>
      </c>
      <c r="L131" s="8">
        <v>48900</v>
      </c>
      <c r="M131" s="7">
        <v>43921</v>
      </c>
      <c r="N131" s="8">
        <v>48900</v>
      </c>
      <c r="O131" s="19"/>
      <c r="P131" s="11"/>
      <c r="Q131" s="37"/>
    </row>
    <row r="132" spans="1:17" ht="33" customHeight="1">
      <c r="A132" s="2" t="s">
        <v>613</v>
      </c>
      <c r="B132" s="2" t="s">
        <v>614</v>
      </c>
      <c r="C132" s="3" t="s">
        <v>444</v>
      </c>
      <c r="D132" s="2"/>
      <c r="E132" s="2" t="s">
        <v>106</v>
      </c>
      <c r="F132" s="2" t="s">
        <v>382</v>
      </c>
      <c r="G132" s="2"/>
      <c r="H132" s="7">
        <v>43556</v>
      </c>
      <c r="I132" s="4" t="s">
        <v>508</v>
      </c>
      <c r="J132" s="8">
        <v>114065</v>
      </c>
      <c r="K132" s="8">
        <v>28516.25</v>
      </c>
      <c r="L132" s="8">
        <v>142581.25</v>
      </c>
      <c r="M132" s="7"/>
      <c r="N132" s="8">
        <v>95856.25</v>
      </c>
      <c r="O132" s="19"/>
      <c r="P132" s="11" t="s">
        <v>805</v>
      </c>
      <c r="Q132" s="37"/>
    </row>
    <row r="133" spans="1:17" ht="24.75" customHeight="1">
      <c r="A133" s="2" t="s">
        <v>544</v>
      </c>
      <c r="B133" s="2" t="s">
        <v>545</v>
      </c>
      <c r="C133" s="3" t="s">
        <v>169</v>
      </c>
      <c r="D133" s="2"/>
      <c r="E133" s="2" t="s">
        <v>106</v>
      </c>
      <c r="F133" s="2" t="s">
        <v>170</v>
      </c>
      <c r="G133" s="2"/>
      <c r="H133" s="7">
        <v>43557</v>
      </c>
      <c r="I133" s="4" t="s">
        <v>529</v>
      </c>
      <c r="J133" s="8">
        <v>51942.25</v>
      </c>
      <c r="K133" s="8">
        <v>12985.56</v>
      </c>
      <c r="L133" s="8">
        <v>64927.81</v>
      </c>
      <c r="M133" s="7">
        <v>43631</v>
      </c>
      <c r="N133" s="6">
        <v>64927.81</v>
      </c>
      <c r="O133" s="19"/>
      <c r="P133" s="11"/>
      <c r="Q133" s="37"/>
    </row>
    <row r="134" spans="1:17" ht="51.75" customHeight="1">
      <c r="A134" s="2" t="s">
        <v>590</v>
      </c>
      <c r="B134" s="2" t="s">
        <v>591</v>
      </c>
      <c r="C134" s="3"/>
      <c r="D134" s="2"/>
      <c r="E134" s="2" t="s">
        <v>106</v>
      </c>
      <c r="F134" s="2" t="s">
        <v>592</v>
      </c>
      <c r="G134" s="2"/>
      <c r="H134" s="7">
        <v>43564</v>
      </c>
      <c r="I134" s="7">
        <v>43590</v>
      </c>
      <c r="J134" s="8">
        <v>69000</v>
      </c>
      <c r="K134" s="8">
        <v>17250</v>
      </c>
      <c r="L134" s="8">
        <v>86250</v>
      </c>
      <c r="M134" s="7">
        <v>43590</v>
      </c>
      <c r="N134" s="6">
        <v>86250</v>
      </c>
      <c r="O134" s="19"/>
      <c r="P134" s="11"/>
      <c r="Q134" s="37"/>
    </row>
    <row r="135" spans="1:17" ht="41.25" customHeight="1">
      <c r="A135" s="2" t="s">
        <v>536</v>
      </c>
      <c r="B135" s="2" t="s">
        <v>537</v>
      </c>
      <c r="C135" s="3" t="s">
        <v>98</v>
      </c>
      <c r="D135" s="2"/>
      <c r="E135" s="2" t="s">
        <v>106</v>
      </c>
      <c r="F135" s="2" t="s">
        <v>69</v>
      </c>
      <c r="G135" s="2"/>
      <c r="H135" s="7">
        <v>43565</v>
      </c>
      <c r="I135" s="4" t="s">
        <v>166</v>
      </c>
      <c r="J135" s="8">
        <v>30000</v>
      </c>
      <c r="K135" s="8">
        <v>7500</v>
      </c>
      <c r="L135" s="8">
        <v>37500</v>
      </c>
      <c r="M135" s="7">
        <v>43628</v>
      </c>
      <c r="N135" s="8">
        <v>37500</v>
      </c>
      <c r="O135" s="19"/>
      <c r="P135" s="11"/>
      <c r="Q135" s="37"/>
    </row>
    <row r="136" spans="1:17" ht="41.25" customHeight="1">
      <c r="A136" s="2" t="s">
        <v>563</v>
      </c>
      <c r="B136" s="2" t="s">
        <v>185</v>
      </c>
      <c r="C136" s="3" t="s">
        <v>186</v>
      </c>
      <c r="D136" s="2"/>
      <c r="E136" s="2" t="s">
        <v>106</v>
      </c>
      <c r="F136" s="2" t="s">
        <v>564</v>
      </c>
      <c r="G136" s="2"/>
      <c r="H136" s="7">
        <v>43580</v>
      </c>
      <c r="I136" s="4" t="s">
        <v>150</v>
      </c>
      <c r="J136" s="8">
        <v>41340</v>
      </c>
      <c r="K136" s="8">
        <v>10335</v>
      </c>
      <c r="L136" s="8">
        <v>51675</v>
      </c>
      <c r="M136" s="7">
        <v>43945</v>
      </c>
      <c r="N136" s="6">
        <v>54678.41</v>
      </c>
      <c r="O136" s="19"/>
      <c r="P136" s="11" t="s">
        <v>806</v>
      </c>
      <c r="Q136" s="37"/>
    </row>
    <row r="137" spans="1:17" ht="41.25" customHeight="1">
      <c r="A137" s="2" t="s">
        <v>569</v>
      </c>
      <c r="B137" s="2" t="s">
        <v>570</v>
      </c>
      <c r="C137" s="3" t="s">
        <v>608</v>
      </c>
      <c r="D137" s="2"/>
      <c r="E137" s="2" t="s">
        <v>106</v>
      </c>
      <c r="F137" s="2" t="s">
        <v>571</v>
      </c>
      <c r="G137" s="2"/>
      <c r="H137" s="7">
        <v>43581</v>
      </c>
      <c r="I137" s="4" t="s">
        <v>529</v>
      </c>
      <c r="J137" s="41" t="s">
        <v>572</v>
      </c>
      <c r="K137" s="41" t="s">
        <v>573</v>
      </c>
      <c r="L137" s="41" t="s">
        <v>574</v>
      </c>
      <c r="M137" s="7">
        <v>43687</v>
      </c>
      <c r="N137" s="41" t="s">
        <v>574</v>
      </c>
      <c r="O137" s="19"/>
      <c r="P137" s="11" t="s">
        <v>787</v>
      </c>
      <c r="Q137" s="37"/>
    </row>
    <row r="138" spans="1:17" ht="33" customHeight="1">
      <c r="A138" s="2" t="s">
        <v>497</v>
      </c>
      <c r="B138" s="2" t="s">
        <v>498</v>
      </c>
      <c r="C138" s="3" t="s">
        <v>67</v>
      </c>
      <c r="D138" s="2" t="s">
        <v>499</v>
      </c>
      <c r="E138" s="2" t="s">
        <v>50</v>
      </c>
      <c r="F138" s="2" t="s">
        <v>69</v>
      </c>
      <c r="G138" s="2"/>
      <c r="H138" s="7">
        <v>43591</v>
      </c>
      <c r="I138" s="4" t="s">
        <v>463</v>
      </c>
      <c r="J138" s="8">
        <v>135000</v>
      </c>
      <c r="K138" s="8">
        <v>33750</v>
      </c>
      <c r="L138" s="8">
        <v>168750</v>
      </c>
      <c r="M138" s="7">
        <v>44176</v>
      </c>
      <c r="N138" s="6">
        <v>162000</v>
      </c>
      <c r="O138" s="19"/>
      <c r="P138" s="11" t="s">
        <v>1095</v>
      </c>
      <c r="Q138" s="37">
        <v>43594.0099513542</v>
      </c>
    </row>
    <row r="139" spans="1:17" ht="60" customHeight="1">
      <c r="A139" s="2" t="s">
        <v>500</v>
      </c>
      <c r="B139" s="2" t="s">
        <v>77</v>
      </c>
      <c r="C139" s="3" t="s">
        <v>78</v>
      </c>
      <c r="D139" s="2" t="s">
        <v>501</v>
      </c>
      <c r="E139" s="2" t="s">
        <v>50</v>
      </c>
      <c r="F139" s="2" t="s">
        <v>502</v>
      </c>
      <c r="G139" s="2"/>
      <c r="H139" s="7">
        <v>43592</v>
      </c>
      <c r="I139" s="4" t="s">
        <v>503</v>
      </c>
      <c r="J139" s="8">
        <v>1433345</v>
      </c>
      <c r="K139" s="8">
        <v>186334.85</v>
      </c>
      <c r="L139" s="8">
        <v>1619679.85</v>
      </c>
      <c r="M139" s="7">
        <v>43952</v>
      </c>
      <c r="N139" s="6">
        <v>1469649.02</v>
      </c>
      <c r="O139" s="19" t="s">
        <v>484</v>
      </c>
      <c r="P139" s="11" t="s">
        <v>932</v>
      </c>
      <c r="Q139" s="37">
        <v>43608.008916169</v>
      </c>
    </row>
    <row r="140" spans="1:17" ht="33" customHeight="1">
      <c r="A140" s="2" t="s">
        <v>560</v>
      </c>
      <c r="B140" s="2" t="s">
        <v>561</v>
      </c>
      <c r="C140" s="3" t="s">
        <v>159</v>
      </c>
      <c r="D140" s="2"/>
      <c r="E140" s="2" t="s">
        <v>106</v>
      </c>
      <c r="F140" s="2" t="s">
        <v>562</v>
      </c>
      <c r="G140" s="2"/>
      <c r="H140" s="7">
        <v>43593</v>
      </c>
      <c r="I140" s="7">
        <v>43957</v>
      </c>
      <c r="J140" s="8">
        <v>35200</v>
      </c>
      <c r="K140" s="8">
        <v>0</v>
      </c>
      <c r="L140" s="8">
        <v>35200</v>
      </c>
      <c r="M140" s="7">
        <v>43615</v>
      </c>
      <c r="N140" s="6">
        <v>35200</v>
      </c>
      <c r="O140" s="19"/>
      <c r="P140" s="11"/>
      <c r="Q140" s="37"/>
    </row>
    <row r="141" spans="1:17" ht="33" customHeight="1">
      <c r="A141" s="2" t="s">
        <v>530</v>
      </c>
      <c r="B141" s="2" t="s">
        <v>261</v>
      </c>
      <c r="C141" s="3" t="s">
        <v>352</v>
      </c>
      <c r="D141" s="2"/>
      <c r="E141" s="2" t="s">
        <v>106</v>
      </c>
      <c r="F141" s="2" t="s">
        <v>531</v>
      </c>
      <c r="G141" s="2"/>
      <c r="H141" s="7">
        <v>43598</v>
      </c>
      <c r="I141" s="7">
        <v>43799</v>
      </c>
      <c r="J141" s="8">
        <v>123237.27</v>
      </c>
      <c r="K141" s="8">
        <v>30809.32</v>
      </c>
      <c r="L141" s="8">
        <v>154046.59</v>
      </c>
      <c r="M141" s="7">
        <v>43799</v>
      </c>
      <c r="N141" s="41">
        <v>20627.18</v>
      </c>
      <c r="O141" s="19"/>
      <c r="P141" s="11"/>
      <c r="Q141" s="37"/>
    </row>
    <row r="142" spans="1:17" ht="33" customHeight="1">
      <c r="A142" s="2" t="s">
        <v>509</v>
      </c>
      <c r="B142" s="2" t="s">
        <v>504</v>
      </c>
      <c r="C142" s="3" t="s">
        <v>505</v>
      </c>
      <c r="D142" s="2" t="s">
        <v>506</v>
      </c>
      <c r="E142" s="2" t="s">
        <v>50</v>
      </c>
      <c r="F142" s="2" t="s">
        <v>507</v>
      </c>
      <c r="G142" s="2" t="s">
        <v>621</v>
      </c>
      <c r="H142" s="7">
        <v>43599</v>
      </c>
      <c r="I142" s="4" t="s">
        <v>508</v>
      </c>
      <c r="J142" s="8">
        <v>738475.95</v>
      </c>
      <c r="K142" s="8">
        <v>184618.99</v>
      </c>
      <c r="L142" s="8">
        <v>923094.94</v>
      </c>
      <c r="M142" s="7">
        <v>43705</v>
      </c>
      <c r="N142" s="6">
        <v>922706.6</v>
      </c>
      <c r="O142" s="19"/>
      <c r="P142" s="11"/>
      <c r="Q142" s="37">
        <v>43608.0100741551</v>
      </c>
    </row>
    <row r="143" spans="1:17" ht="33" customHeight="1">
      <c r="A143" s="2" t="s">
        <v>553</v>
      </c>
      <c r="B143" s="2" t="s">
        <v>554</v>
      </c>
      <c r="C143" s="3" t="s">
        <v>409</v>
      </c>
      <c r="D143" s="2"/>
      <c r="E143" s="2" t="s">
        <v>106</v>
      </c>
      <c r="F143" s="2" t="s">
        <v>555</v>
      </c>
      <c r="G143" s="2"/>
      <c r="H143" s="7">
        <v>43599</v>
      </c>
      <c r="I143" s="4" t="s">
        <v>145</v>
      </c>
      <c r="J143" s="8">
        <v>49950</v>
      </c>
      <c r="K143" s="8">
        <v>12487.5</v>
      </c>
      <c r="L143" s="8">
        <v>62437.5</v>
      </c>
      <c r="M143" s="7">
        <v>43602</v>
      </c>
      <c r="N143" s="6">
        <v>62437.5</v>
      </c>
      <c r="O143" s="19"/>
      <c r="P143" s="11"/>
      <c r="Q143" s="42"/>
    </row>
    <row r="144" spans="1:17" ht="33" customHeight="1">
      <c r="A144" s="2" t="s">
        <v>575</v>
      </c>
      <c r="B144" s="2" t="s">
        <v>576</v>
      </c>
      <c r="C144" s="3" t="s">
        <v>609</v>
      </c>
      <c r="D144" s="2"/>
      <c r="E144" s="2" t="s">
        <v>106</v>
      </c>
      <c r="F144" s="2" t="s">
        <v>577</v>
      </c>
      <c r="G144" s="2"/>
      <c r="H144" s="7">
        <v>43599</v>
      </c>
      <c r="I144" s="4" t="s">
        <v>166</v>
      </c>
      <c r="J144" s="41" t="s">
        <v>578</v>
      </c>
      <c r="K144" s="41" t="s">
        <v>579</v>
      </c>
      <c r="L144" s="41" t="s">
        <v>580</v>
      </c>
      <c r="M144" s="7">
        <v>43647</v>
      </c>
      <c r="N144" s="6">
        <v>86500</v>
      </c>
      <c r="O144" s="19"/>
      <c r="P144" s="11"/>
      <c r="Q144" s="42"/>
    </row>
    <row r="145" spans="1:16" ht="33" customHeight="1">
      <c r="A145" s="2" t="s">
        <v>535</v>
      </c>
      <c r="B145" s="2" t="s">
        <v>533</v>
      </c>
      <c r="C145" s="3" t="s">
        <v>534</v>
      </c>
      <c r="D145" s="2"/>
      <c r="E145" s="2" t="s">
        <v>106</v>
      </c>
      <c r="F145" s="2" t="s">
        <v>1120</v>
      </c>
      <c r="G145" s="2"/>
      <c r="H145" s="7">
        <v>43622</v>
      </c>
      <c r="I145" s="4" t="s">
        <v>145</v>
      </c>
      <c r="J145" s="5">
        <v>42486</v>
      </c>
      <c r="K145" s="5">
        <v>10621.5</v>
      </c>
      <c r="L145" s="5">
        <v>53107.5</v>
      </c>
      <c r="M145" s="7">
        <v>43627</v>
      </c>
      <c r="N145" s="6">
        <v>53107.5</v>
      </c>
      <c r="O145" s="19"/>
      <c r="P145" s="11"/>
    </row>
    <row r="146" spans="1:16" ht="33" customHeight="1">
      <c r="A146" s="2" t="s">
        <v>593</v>
      </c>
      <c r="B146" s="2" t="s">
        <v>594</v>
      </c>
      <c r="C146" s="3" t="s">
        <v>444</v>
      </c>
      <c r="D146" s="2"/>
      <c r="E146" s="2" t="s">
        <v>106</v>
      </c>
      <c r="F146" s="2" t="s">
        <v>595</v>
      </c>
      <c r="G146" s="2"/>
      <c r="H146" s="7">
        <v>43623</v>
      </c>
      <c r="I146" s="4" t="s">
        <v>310</v>
      </c>
      <c r="J146" s="5">
        <v>64425</v>
      </c>
      <c r="K146" s="5">
        <v>16106.25</v>
      </c>
      <c r="L146" s="5">
        <v>80531.25</v>
      </c>
      <c r="M146" s="7">
        <v>43642</v>
      </c>
      <c r="N146" s="6">
        <v>80531.25</v>
      </c>
      <c r="O146" s="19"/>
      <c r="P146" s="11"/>
    </row>
    <row r="147" spans="1:16" ht="33" customHeight="1">
      <c r="A147" s="2" t="s">
        <v>581</v>
      </c>
      <c r="B147" s="2" t="s">
        <v>582</v>
      </c>
      <c r="C147" s="3" t="s">
        <v>609</v>
      </c>
      <c r="D147" s="2"/>
      <c r="E147" s="2" t="s">
        <v>106</v>
      </c>
      <c r="F147" s="2" t="s">
        <v>583</v>
      </c>
      <c r="G147" s="2"/>
      <c r="H147" s="9" t="s">
        <v>584</v>
      </c>
      <c r="I147" s="4" t="s">
        <v>585</v>
      </c>
      <c r="J147" s="5">
        <v>64000</v>
      </c>
      <c r="K147" s="5">
        <v>0</v>
      </c>
      <c r="L147" s="5">
        <v>64000</v>
      </c>
      <c r="M147" s="7">
        <v>43737</v>
      </c>
      <c r="N147" s="6">
        <v>64000</v>
      </c>
      <c r="O147" s="19"/>
      <c r="P147" s="11"/>
    </row>
    <row r="148" spans="1:16" ht="39" customHeight="1">
      <c r="A148" s="2" t="s">
        <v>596</v>
      </c>
      <c r="B148" s="2" t="s">
        <v>597</v>
      </c>
      <c r="C148" s="3" t="s">
        <v>385</v>
      </c>
      <c r="D148" s="2"/>
      <c r="E148" s="2" t="s">
        <v>106</v>
      </c>
      <c r="F148" s="2" t="s">
        <v>618</v>
      </c>
      <c r="G148" s="2"/>
      <c r="H148" s="7">
        <v>43643</v>
      </c>
      <c r="I148" s="7">
        <v>43645</v>
      </c>
      <c r="J148" s="5">
        <v>36500</v>
      </c>
      <c r="K148" s="5">
        <v>0</v>
      </c>
      <c r="L148" s="5">
        <v>36500</v>
      </c>
      <c r="M148" s="7">
        <v>43645</v>
      </c>
      <c r="N148" s="6">
        <v>36500</v>
      </c>
      <c r="O148" s="43"/>
      <c r="P148" s="22"/>
    </row>
    <row r="149" spans="1:16" ht="63.75" customHeight="1">
      <c r="A149" s="2" t="s">
        <v>615</v>
      </c>
      <c r="B149" s="2" t="s">
        <v>616</v>
      </c>
      <c r="C149" s="3" t="s">
        <v>617</v>
      </c>
      <c r="D149" s="2"/>
      <c r="E149" s="2" t="s">
        <v>106</v>
      </c>
      <c r="F149" s="2" t="s">
        <v>619</v>
      </c>
      <c r="G149" s="2"/>
      <c r="H149" s="7">
        <v>43647</v>
      </c>
      <c r="I149" s="4" t="s">
        <v>463</v>
      </c>
      <c r="J149" s="5">
        <v>25000</v>
      </c>
      <c r="K149" s="5">
        <v>0</v>
      </c>
      <c r="L149" s="5">
        <v>25000</v>
      </c>
      <c r="M149" s="7">
        <v>43815</v>
      </c>
      <c r="N149" s="6">
        <v>25000</v>
      </c>
      <c r="O149" s="44"/>
      <c r="P149" s="2" t="s">
        <v>715</v>
      </c>
    </row>
    <row r="150" spans="1:16" ht="33" customHeight="1">
      <c r="A150" s="2" t="s">
        <v>749</v>
      </c>
      <c r="B150" s="2" t="s">
        <v>750</v>
      </c>
      <c r="C150" s="3" t="s">
        <v>409</v>
      </c>
      <c r="D150" s="2"/>
      <c r="E150" s="2" t="s">
        <v>106</v>
      </c>
      <c r="F150" s="2" t="s">
        <v>555</v>
      </c>
      <c r="G150" s="2"/>
      <c r="H150" s="7">
        <v>43592</v>
      </c>
      <c r="I150" s="4" t="s">
        <v>132</v>
      </c>
      <c r="J150" s="5">
        <v>55840</v>
      </c>
      <c r="K150" s="5">
        <v>13960</v>
      </c>
      <c r="L150" s="5">
        <v>69800</v>
      </c>
      <c r="M150" s="7">
        <v>43613</v>
      </c>
      <c r="N150" s="6">
        <v>69800</v>
      </c>
      <c r="O150" s="44"/>
      <c r="P150" s="2"/>
    </row>
    <row r="151" spans="1:16" ht="33" customHeight="1">
      <c r="A151" s="2" t="s">
        <v>623</v>
      </c>
      <c r="B151" s="2" t="s">
        <v>624</v>
      </c>
      <c r="C151" s="3" t="s">
        <v>386</v>
      </c>
      <c r="D151" s="2"/>
      <c r="E151" s="2" t="s">
        <v>106</v>
      </c>
      <c r="F151" s="2" t="s">
        <v>625</v>
      </c>
      <c r="G151" s="2"/>
      <c r="H151" s="7">
        <v>43642</v>
      </c>
      <c r="I151" s="4" t="s">
        <v>626</v>
      </c>
      <c r="J151" s="5">
        <v>198685.5</v>
      </c>
      <c r="K151" s="5">
        <v>49671.38</v>
      </c>
      <c r="L151" s="5">
        <v>248356.68</v>
      </c>
      <c r="M151" s="7">
        <v>43696</v>
      </c>
      <c r="N151" s="6">
        <v>247904.75</v>
      </c>
      <c r="O151" s="44"/>
      <c r="P151" s="2"/>
    </row>
    <row r="152" spans="1:16" ht="44.25" customHeight="1">
      <c r="A152" s="2" t="s">
        <v>627</v>
      </c>
      <c r="B152" s="2" t="s">
        <v>630</v>
      </c>
      <c r="C152" s="3" t="s">
        <v>628</v>
      </c>
      <c r="D152" s="2" t="s">
        <v>629</v>
      </c>
      <c r="E152" s="2" t="s">
        <v>50</v>
      </c>
      <c r="F152" s="2" t="s">
        <v>662</v>
      </c>
      <c r="G152" s="2"/>
      <c r="H152" s="7">
        <v>43643</v>
      </c>
      <c r="I152" s="4" t="s">
        <v>108</v>
      </c>
      <c r="J152" s="8">
        <v>283575</v>
      </c>
      <c r="K152" s="8">
        <v>70893.75</v>
      </c>
      <c r="L152" s="8">
        <v>354468.75</v>
      </c>
      <c r="M152" s="7">
        <v>43713</v>
      </c>
      <c r="N152" s="6">
        <v>342604.95</v>
      </c>
      <c r="O152" s="44"/>
      <c r="P152" s="2"/>
    </row>
    <row r="153" spans="1:16" ht="34.5" customHeight="1">
      <c r="A153" s="2" t="s">
        <v>631</v>
      </c>
      <c r="B153" s="2" t="s">
        <v>632</v>
      </c>
      <c r="C153" s="3" t="s">
        <v>384</v>
      </c>
      <c r="D153" s="2"/>
      <c r="E153" s="2" t="s">
        <v>106</v>
      </c>
      <c r="F153" s="2" t="s">
        <v>633</v>
      </c>
      <c r="G153" s="2"/>
      <c r="H153" s="7">
        <v>43644</v>
      </c>
      <c r="I153" s="45" t="s">
        <v>508</v>
      </c>
      <c r="J153" s="45">
        <v>44700</v>
      </c>
      <c r="K153" s="5">
        <v>11175</v>
      </c>
      <c r="L153" s="5">
        <v>55875</v>
      </c>
      <c r="M153" s="7">
        <v>43721</v>
      </c>
      <c r="N153" s="5">
        <v>55875</v>
      </c>
      <c r="O153" s="44"/>
      <c r="P153" s="2"/>
    </row>
    <row r="154" spans="1:16" ht="31.5" customHeight="1">
      <c r="A154" s="2" t="s">
        <v>634</v>
      </c>
      <c r="B154" s="2" t="s">
        <v>287</v>
      </c>
      <c r="C154" s="3" t="s">
        <v>635</v>
      </c>
      <c r="D154" s="2" t="s">
        <v>636</v>
      </c>
      <c r="E154" s="2" t="s">
        <v>50</v>
      </c>
      <c r="F154" s="2" t="s">
        <v>661</v>
      </c>
      <c r="G154" s="2"/>
      <c r="H154" s="7">
        <v>43647</v>
      </c>
      <c r="I154" s="4" t="s">
        <v>150</v>
      </c>
      <c r="J154" s="8">
        <v>268635.67</v>
      </c>
      <c r="K154" s="8">
        <v>0</v>
      </c>
      <c r="L154" s="8">
        <v>268635.67</v>
      </c>
      <c r="M154" s="7">
        <v>44012</v>
      </c>
      <c r="N154" s="6">
        <v>268483.54</v>
      </c>
      <c r="O154" s="44"/>
      <c r="P154" s="2"/>
    </row>
    <row r="155" spans="1:16" ht="59.25" customHeight="1">
      <c r="A155" s="2" t="s">
        <v>627</v>
      </c>
      <c r="B155" s="2" t="s">
        <v>637</v>
      </c>
      <c r="C155" s="3" t="s">
        <v>628</v>
      </c>
      <c r="D155" s="2" t="s">
        <v>629</v>
      </c>
      <c r="E155" s="2" t="s">
        <v>50</v>
      </c>
      <c r="F155" s="2" t="s">
        <v>660</v>
      </c>
      <c r="G155" s="2"/>
      <c r="H155" s="7">
        <v>43651</v>
      </c>
      <c r="I155" s="4" t="s">
        <v>108</v>
      </c>
      <c r="J155" s="8">
        <v>316740</v>
      </c>
      <c r="K155" s="8">
        <v>79185</v>
      </c>
      <c r="L155" s="8">
        <v>395925</v>
      </c>
      <c r="M155" s="7">
        <v>43739</v>
      </c>
      <c r="N155" s="6">
        <v>412052.38</v>
      </c>
      <c r="O155" s="44"/>
      <c r="P155" s="2" t="s">
        <v>788</v>
      </c>
    </row>
    <row r="156" spans="1:16" ht="33" customHeight="1">
      <c r="A156" s="2" t="s">
        <v>638</v>
      </c>
      <c r="B156" s="2" t="s">
        <v>639</v>
      </c>
      <c r="C156" s="3" t="s">
        <v>640</v>
      </c>
      <c r="D156" s="2"/>
      <c r="E156" s="2" t="s">
        <v>106</v>
      </c>
      <c r="F156" s="2" t="s">
        <v>641</v>
      </c>
      <c r="G156" s="2"/>
      <c r="H156" s="9" t="s">
        <v>642</v>
      </c>
      <c r="I156" s="4" t="s">
        <v>145</v>
      </c>
      <c r="J156" s="5">
        <v>40000</v>
      </c>
      <c r="K156" s="5">
        <v>10000</v>
      </c>
      <c r="L156" s="5">
        <v>50000</v>
      </c>
      <c r="M156" s="7">
        <v>43672</v>
      </c>
      <c r="N156" s="5">
        <v>50000</v>
      </c>
      <c r="O156" s="44"/>
      <c r="P156" s="2"/>
    </row>
    <row r="157" spans="1:16" ht="30.75" customHeight="1">
      <c r="A157" s="2" t="s">
        <v>643</v>
      </c>
      <c r="B157" s="2" t="s">
        <v>644</v>
      </c>
      <c r="C157" s="3" t="s">
        <v>505</v>
      </c>
      <c r="D157" s="2" t="s">
        <v>645</v>
      </c>
      <c r="E157" s="2" t="s">
        <v>50</v>
      </c>
      <c r="F157" s="2" t="s">
        <v>659</v>
      </c>
      <c r="G157" s="2"/>
      <c r="H157" s="7">
        <v>43655</v>
      </c>
      <c r="I157" s="4" t="s">
        <v>336</v>
      </c>
      <c r="J157" s="8">
        <v>1937711.43</v>
      </c>
      <c r="K157" s="8">
        <v>484427.86</v>
      </c>
      <c r="L157" s="8">
        <v>2422139.29</v>
      </c>
      <c r="M157" s="7">
        <v>43763</v>
      </c>
      <c r="N157" s="6">
        <v>2420881.91</v>
      </c>
      <c r="O157" s="44"/>
      <c r="P157" s="2"/>
    </row>
    <row r="158" spans="1:16" ht="30.75" customHeight="1">
      <c r="A158" s="2" t="s">
        <v>646</v>
      </c>
      <c r="B158" s="2" t="s">
        <v>647</v>
      </c>
      <c r="C158" s="3" t="s">
        <v>648</v>
      </c>
      <c r="D158" s="2"/>
      <c r="E158" s="2" t="s">
        <v>106</v>
      </c>
      <c r="F158" s="2" t="s">
        <v>649</v>
      </c>
      <c r="G158" s="2"/>
      <c r="H158" s="7">
        <v>43669</v>
      </c>
      <c r="I158" s="4" t="s">
        <v>108</v>
      </c>
      <c r="J158" s="5">
        <v>465889.95</v>
      </c>
      <c r="K158" s="5">
        <v>116472.49</v>
      </c>
      <c r="L158" s="5">
        <v>582362.44</v>
      </c>
      <c r="M158" s="7">
        <v>43735</v>
      </c>
      <c r="N158" s="6">
        <v>484805.84</v>
      </c>
      <c r="O158" s="44"/>
      <c r="P158" s="2"/>
    </row>
    <row r="159" spans="1:16" ht="64.5" customHeight="1">
      <c r="A159" s="2" t="s">
        <v>699</v>
      </c>
      <c r="B159" s="2" t="s">
        <v>700</v>
      </c>
      <c r="C159" s="3" t="s">
        <v>609</v>
      </c>
      <c r="D159" s="2"/>
      <c r="E159" s="2" t="s">
        <v>106</v>
      </c>
      <c r="F159" s="2" t="s">
        <v>701</v>
      </c>
      <c r="G159" s="2"/>
      <c r="H159" s="7">
        <v>43669</v>
      </c>
      <c r="I159" s="4" t="s">
        <v>706</v>
      </c>
      <c r="J159" s="5">
        <v>69000</v>
      </c>
      <c r="K159" s="5">
        <v>17250</v>
      </c>
      <c r="L159" s="5">
        <v>86250</v>
      </c>
      <c r="M159" s="7">
        <v>43756</v>
      </c>
      <c r="N159" s="5">
        <v>86250</v>
      </c>
      <c r="O159" s="44"/>
      <c r="P159" s="2"/>
    </row>
    <row r="160" spans="1:16" ht="48" customHeight="1">
      <c r="A160" s="2" t="s">
        <v>702</v>
      </c>
      <c r="B160" s="2" t="s">
        <v>703</v>
      </c>
      <c r="C160" s="3" t="s">
        <v>609</v>
      </c>
      <c r="D160" s="2"/>
      <c r="E160" s="2" t="s">
        <v>106</v>
      </c>
      <c r="F160" s="2" t="s">
        <v>704</v>
      </c>
      <c r="G160" s="2"/>
      <c r="H160" s="7">
        <v>43671</v>
      </c>
      <c r="I160" s="4" t="s">
        <v>705</v>
      </c>
      <c r="J160" s="5">
        <v>49500</v>
      </c>
      <c r="K160" s="5">
        <v>0</v>
      </c>
      <c r="L160" s="5">
        <v>49500</v>
      </c>
      <c r="M160" s="7">
        <v>43794</v>
      </c>
      <c r="N160" s="6">
        <v>45045</v>
      </c>
      <c r="O160" s="46"/>
      <c r="P160" s="47"/>
    </row>
    <row r="161" spans="1:16" ht="29.25">
      <c r="A161" s="2" t="s">
        <v>650</v>
      </c>
      <c r="B161" s="2" t="s">
        <v>652</v>
      </c>
      <c r="C161" s="3" t="s">
        <v>651</v>
      </c>
      <c r="D161" s="2"/>
      <c r="E161" s="2" t="s">
        <v>106</v>
      </c>
      <c r="F161" s="2" t="s">
        <v>140</v>
      </c>
      <c r="G161" s="2"/>
      <c r="H161" s="7">
        <v>43677</v>
      </c>
      <c r="I161" s="9" t="s">
        <v>653</v>
      </c>
      <c r="J161" s="5">
        <v>92173.4</v>
      </c>
      <c r="K161" s="5">
        <v>23043.35</v>
      </c>
      <c r="L161" s="5">
        <v>115216.75</v>
      </c>
      <c r="M161" s="7">
        <v>43717</v>
      </c>
      <c r="N161" s="5">
        <v>115216.75</v>
      </c>
      <c r="O161" s="44"/>
      <c r="P161" s="2"/>
    </row>
    <row r="162" spans="1:16" ht="21.75" customHeight="1">
      <c r="A162" s="2" t="s">
        <v>654</v>
      </c>
      <c r="B162" s="2" t="s">
        <v>655</v>
      </c>
      <c r="C162" s="3" t="s">
        <v>656</v>
      </c>
      <c r="D162" s="2" t="s">
        <v>657</v>
      </c>
      <c r="E162" s="2" t="s">
        <v>50</v>
      </c>
      <c r="F162" s="2" t="s">
        <v>658</v>
      </c>
      <c r="G162" s="2"/>
      <c r="H162" s="7">
        <v>43679</v>
      </c>
      <c r="I162" s="4" t="s">
        <v>508</v>
      </c>
      <c r="J162" s="8">
        <v>304300</v>
      </c>
      <c r="K162" s="8">
        <v>76075</v>
      </c>
      <c r="L162" s="8">
        <v>380375</v>
      </c>
      <c r="M162" s="7">
        <v>43763</v>
      </c>
      <c r="N162" s="8">
        <v>380375</v>
      </c>
      <c r="O162" s="44"/>
      <c r="P162" s="2"/>
    </row>
    <row r="163" spans="1:16" ht="21.75" customHeight="1">
      <c r="A163" s="2" t="s">
        <v>762</v>
      </c>
      <c r="B163" s="2" t="s">
        <v>763</v>
      </c>
      <c r="C163" s="3" t="s">
        <v>764</v>
      </c>
      <c r="D163" s="2"/>
      <c r="E163" s="2" t="s">
        <v>106</v>
      </c>
      <c r="F163" s="2" t="s">
        <v>382</v>
      </c>
      <c r="G163" s="2"/>
      <c r="H163" s="7">
        <v>43679</v>
      </c>
      <c r="I163" s="4" t="s">
        <v>132</v>
      </c>
      <c r="J163" s="8">
        <v>65700</v>
      </c>
      <c r="K163" s="8">
        <v>16425</v>
      </c>
      <c r="L163" s="8">
        <v>82125</v>
      </c>
      <c r="M163" s="7">
        <v>43721</v>
      </c>
      <c r="N163" s="8">
        <v>82125</v>
      </c>
      <c r="O163" s="44"/>
      <c r="P163" s="2"/>
    </row>
    <row r="164" spans="1:16" ht="31.5" customHeight="1">
      <c r="A164" s="2" t="s">
        <v>707</v>
      </c>
      <c r="B164" s="2" t="s">
        <v>708</v>
      </c>
      <c r="C164" s="3" t="s">
        <v>709</v>
      </c>
      <c r="D164" s="2"/>
      <c r="E164" s="2" t="s">
        <v>106</v>
      </c>
      <c r="F164" s="2" t="s">
        <v>710</v>
      </c>
      <c r="G164" s="2"/>
      <c r="H164" s="7">
        <v>43684</v>
      </c>
      <c r="I164" s="4" t="s">
        <v>711</v>
      </c>
      <c r="J164" s="8">
        <v>272345</v>
      </c>
      <c r="K164" s="8">
        <v>68086.25</v>
      </c>
      <c r="L164" s="8">
        <v>340431.25</v>
      </c>
      <c r="M164" s="9" t="s">
        <v>1986</v>
      </c>
      <c r="N164" s="8">
        <v>318315</v>
      </c>
      <c r="O164" s="44"/>
      <c r="P164" s="2"/>
    </row>
    <row r="165" spans="1:16" ht="25.5" customHeight="1">
      <c r="A165" s="2" t="s">
        <v>663</v>
      </c>
      <c r="B165" s="2" t="s">
        <v>664</v>
      </c>
      <c r="C165" s="3" t="s">
        <v>387</v>
      </c>
      <c r="D165" s="2"/>
      <c r="E165" s="2" t="s">
        <v>106</v>
      </c>
      <c r="F165" s="2" t="s">
        <v>665</v>
      </c>
      <c r="G165" s="2"/>
      <c r="H165" s="7">
        <v>43697</v>
      </c>
      <c r="I165" s="9" t="s">
        <v>666</v>
      </c>
      <c r="J165" s="5">
        <v>82414</v>
      </c>
      <c r="K165" s="5">
        <v>20603.5</v>
      </c>
      <c r="L165" s="5">
        <v>103017.5</v>
      </c>
      <c r="M165" s="7">
        <v>43739</v>
      </c>
      <c r="N165" s="6">
        <v>98122.5</v>
      </c>
      <c r="O165" s="44"/>
      <c r="P165" s="2"/>
    </row>
    <row r="166" spans="1:16" ht="31.5" customHeight="1">
      <c r="A166" s="2" t="s">
        <v>712</v>
      </c>
      <c r="B166" s="2" t="s">
        <v>713</v>
      </c>
      <c r="C166" s="3" t="s">
        <v>357</v>
      </c>
      <c r="D166" s="2"/>
      <c r="E166" s="2" t="s">
        <v>106</v>
      </c>
      <c r="F166" s="2" t="s">
        <v>714</v>
      </c>
      <c r="G166" s="2"/>
      <c r="H166" s="7">
        <v>43717</v>
      </c>
      <c r="I166" s="7">
        <v>43769</v>
      </c>
      <c r="J166" s="8">
        <v>308723.2</v>
      </c>
      <c r="K166" s="8">
        <v>77180.8</v>
      </c>
      <c r="L166" s="8">
        <v>385904</v>
      </c>
      <c r="M166" s="7">
        <v>43815</v>
      </c>
      <c r="N166" s="6">
        <v>381337.03</v>
      </c>
      <c r="O166" s="44"/>
      <c r="P166" s="2" t="s">
        <v>715</v>
      </c>
    </row>
    <row r="167" spans="1:16" ht="33" customHeight="1">
      <c r="A167" s="2" t="s">
        <v>773</v>
      </c>
      <c r="B167" s="2" t="s">
        <v>774</v>
      </c>
      <c r="C167" s="3" t="s">
        <v>609</v>
      </c>
      <c r="D167" s="2"/>
      <c r="E167" s="2" t="s">
        <v>106</v>
      </c>
      <c r="F167" s="2" t="s">
        <v>775</v>
      </c>
      <c r="G167" s="2"/>
      <c r="H167" s="7">
        <v>43678</v>
      </c>
      <c r="I167" s="4" t="s">
        <v>132</v>
      </c>
      <c r="J167" s="5">
        <v>69000</v>
      </c>
      <c r="K167" s="5">
        <v>17250</v>
      </c>
      <c r="L167" s="5">
        <f>K167+J167</f>
        <v>86250</v>
      </c>
      <c r="M167" s="7">
        <v>43861</v>
      </c>
      <c r="N167" s="6">
        <v>86250</v>
      </c>
      <c r="O167" s="44"/>
      <c r="P167" s="2" t="s">
        <v>1190</v>
      </c>
    </row>
    <row r="168" spans="1:16" ht="43.5" customHeight="1">
      <c r="A168" s="2" t="s">
        <v>667</v>
      </c>
      <c r="B168" s="2" t="s">
        <v>668</v>
      </c>
      <c r="C168" s="3" t="s">
        <v>669</v>
      </c>
      <c r="D168" s="2" t="s">
        <v>670</v>
      </c>
      <c r="E168" s="2" t="s">
        <v>50</v>
      </c>
      <c r="F168" s="2" t="s">
        <v>677</v>
      </c>
      <c r="G168" s="2"/>
      <c r="H168" s="7">
        <v>43718</v>
      </c>
      <c r="I168" s="4" t="s">
        <v>671</v>
      </c>
      <c r="J168" s="8">
        <v>436297</v>
      </c>
      <c r="K168" s="8">
        <v>109074.25</v>
      </c>
      <c r="L168" s="8">
        <v>545371.25</v>
      </c>
      <c r="M168" s="7">
        <v>43885</v>
      </c>
      <c r="N168" s="6">
        <v>432706.56</v>
      </c>
      <c r="O168" s="44"/>
      <c r="P168" s="2" t="s">
        <v>937</v>
      </c>
    </row>
    <row r="169" spans="1:16" ht="41.25" customHeight="1">
      <c r="A169" s="2" t="s">
        <v>667</v>
      </c>
      <c r="B169" s="2" t="s">
        <v>672</v>
      </c>
      <c r="C169" s="3" t="s">
        <v>669</v>
      </c>
      <c r="D169" s="2" t="s">
        <v>670</v>
      </c>
      <c r="E169" s="2" t="s">
        <v>50</v>
      </c>
      <c r="F169" s="2" t="s">
        <v>677</v>
      </c>
      <c r="G169" s="2"/>
      <c r="H169" s="7">
        <v>43718</v>
      </c>
      <c r="I169" s="4" t="s">
        <v>671</v>
      </c>
      <c r="J169" s="8">
        <v>432019</v>
      </c>
      <c r="K169" s="8">
        <v>108004.75</v>
      </c>
      <c r="L169" s="8">
        <v>540023.75</v>
      </c>
      <c r="M169" s="7">
        <v>43885</v>
      </c>
      <c r="N169" s="6">
        <v>475435.56</v>
      </c>
      <c r="O169" s="44"/>
      <c r="P169" s="2" t="s">
        <v>868</v>
      </c>
    </row>
    <row r="170" spans="1:16" ht="110.25" customHeight="1">
      <c r="A170" s="2" t="s">
        <v>673</v>
      </c>
      <c r="B170" s="2" t="s">
        <v>674</v>
      </c>
      <c r="C170" s="3" t="s">
        <v>675</v>
      </c>
      <c r="D170" s="2" t="s">
        <v>676</v>
      </c>
      <c r="E170" s="2" t="s">
        <v>50</v>
      </c>
      <c r="F170" s="2" t="s">
        <v>678</v>
      </c>
      <c r="G170" s="2"/>
      <c r="H170" s="7">
        <v>43718</v>
      </c>
      <c r="I170" s="4" t="s">
        <v>671</v>
      </c>
      <c r="J170" s="8">
        <v>1065501.1</v>
      </c>
      <c r="K170" s="8">
        <v>266375.28</v>
      </c>
      <c r="L170" s="8">
        <v>1331876.38</v>
      </c>
      <c r="M170" s="9">
        <v>44102</v>
      </c>
      <c r="N170" s="6">
        <v>1160109.36</v>
      </c>
      <c r="O170" s="44"/>
      <c r="P170" s="2" t="s">
        <v>1186</v>
      </c>
    </row>
    <row r="171" spans="1:16" ht="42" customHeight="1">
      <c r="A171" s="2" t="s">
        <v>752</v>
      </c>
      <c r="B171" s="2" t="s">
        <v>753</v>
      </c>
      <c r="C171" s="3" t="s">
        <v>754</v>
      </c>
      <c r="D171" s="2"/>
      <c r="E171" s="2" t="s">
        <v>106</v>
      </c>
      <c r="F171" s="2" t="s">
        <v>755</v>
      </c>
      <c r="G171" s="2"/>
      <c r="H171" s="7">
        <v>43726</v>
      </c>
      <c r="I171" s="4" t="s">
        <v>132</v>
      </c>
      <c r="J171" s="8">
        <v>31416</v>
      </c>
      <c r="K171" s="8">
        <v>7854</v>
      </c>
      <c r="L171" s="8">
        <v>39270</v>
      </c>
      <c r="M171" s="7">
        <v>43748</v>
      </c>
      <c r="N171" s="8">
        <v>39270</v>
      </c>
      <c r="O171" s="44"/>
      <c r="P171" s="2"/>
    </row>
    <row r="172" spans="1:16" ht="22.5" customHeight="1">
      <c r="A172" s="2" t="s">
        <v>716</v>
      </c>
      <c r="B172" s="2" t="s">
        <v>717</v>
      </c>
      <c r="C172" s="3" t="s">
        <v>549</v>
      </c>
      <c r="D172" s="2"/>
      <c r="E172" s="2" t="s">
        <v>106</v>
      </c>
      <c r="F172" s="2" t="s">
        <v>718</v>
      </c>
      <c r="G172" s="2"/>
      <c r="H172" s="7">
        <v>43739</v>
      </c>
      <c r="I172" s="4" t="s">
        <v>216</v>
      </c>
      <c r="J172" s="8">
        <v>109328</v>
      </c>
      <c r="K172" s="8">
        <v>27332</v>
      </c>
      <c r="L172" s="8">
        <v>136660</v>
      </c>
      <c r="M172" s="7">
        <v>44470</v>
      </c>
      <c r="N172" s="118">
        <v>121660</v>
      </c>
      <c r="O172" s="44"/>
      <c r="P172" s="2"/>
    </row>
    <row r="173" spans="1:16" ht="51.75" customHeight="1">
      <c r="A173" s="2" t="s">
        <v>679</v>
      </c>
      <c r="B173" s="2" t="s">
        <v>680</v>
      </c>
      <c r="C173" s="3" t="s">
        <v>681</v>
      </c>
      <c r="D173" s="2" t="s">
        <v>682</v>
      </c>
      <c r="E173" s="2" t="s">
        <v>50</v>
      </c>
      <c r="F173" s="2" t="s">
        <v>683</v>
      </c>
      <c r="G173" s="2"/>
      <c r="H173" s="7">
        <v>43747</v>
      </c>
      <c r="I173" s="4" t="s">
        <v>684</v>
      </c>
      <c r="J173" s="8">
        <v>9100</v>
      </c>
      <c r="K173" s="8">
        <v>2275</v>
      </c>
      <c r="L173" s="8">
        <v>11375</v>
      </c>
      <c r="M173" s="7">
        <v>43759</v>
      </c>
      <c r="N173" s="8">
        <v>11375</v>
      </c>
      <c r="O173" s="44"/>
      <c r="P173" s="2"/>
    </row>
    <row r="174" spans="1:16" ht="51" customHeight="1">
      <c r="A174" s="2" t="s">
        <v>679</v>
      </c>
      <c r="B174" s="2" t="s">
        <v>685</v>
      </c>
      <c r="C174" s="3" t="s">
        <v>681</v>
      </c>
      <c r="D174" s="2" t="s">
        <v>682</v>
      </c>
      <c r="E174" s="2" t="s">
        <v>50</v>
      </c>
      <c r="F174" s="2" t="s">
        <v>683</v>
      </c>
      <c r="G174" s="2"/>
      <c r="H174" s="7">
        <v>43747</v>
      </c>
      <c r="I174" s="4" t="s">
        <v>684</v>
      </c>
      <c r="J174" s="8">
        <v>52943.34</v>
      </c>
      <c r="K174" s="8">
        <v>13235.84</v>
      </c>
      <c r="L174" s="8">
        <v>66179.18</v>
      </c>
      <c r="M174" s="7">
        <v>43759</v>
      </c>
      <c r="N174" s="8">
        <v>52949.34</v>
      </c>
      <c r="O174" s="44"/>
      <c r="P174" s="2"/>
    </row>
    <row r="175" spans="1:16" ht="42.75" customHeight="1">
      <c r="A175" s="2" t="s">
        <v>719</v>
      </c>
      <c r="B175" s="2" t="s">
        <v>720</v>
      </c>
      <c r="C175" s="3" t="s">
        <v>98</v>
      </c>
      <c r="D175" s="2"/>
      <c r="E175" s="2" t="s">
        <v>106</v>
      </c>
      <c r="F175" s="2" t="s">
        <v>721</v>
      </c>
      <c r="G175" s="2"/>
      <c r="H175" s="7">
        <v>43752</v>
      </c>
      <c r="I175" s="4" t="s">
        <v>304</v>
      </c>
      <c r="J175" s="8">
        <v>68800</v>
      </c>
      <c r="K175" s="8">
        <v>17200</v>
      </c>
      <c r="L175" s="8">
        <v>86000</v>
      </c>
      <c r="M175" s="7">
        <v>43902</v>
      </c>
      <c r="N175" s="6">
        <v>86000</v>
      </c>
      <c r="O175" s="44"/>
      <c r="P175" s="2" t="s">
        <v>869</v>
      </c>
    </row>
    <row r="176" spans="1:16" ht="53.25" customHeight="1">
      <c r="A176" s="2" t="s">
        <v>686</v>
      </c>
      <c r="B176" s="2" t="s">
        <v>687</v>
      </c>
      <c r="C176" s="3" t="s">
        <v>688</v>
      </c>
      <c r="D176" s="2"/>
      <c r="E176" s="2" t="s">
        <v>106</v>
      </c>
      <c r="F176" s="2" t="s">
        <v>689</v>
      </c>
      <c r="G176" s="2"/>
      <c r="H176" s="7">
        <v>43766</v>
      </c>
      <c r="I176" s="4" t="s">
        <v>690</v>
      </c>
      <c r="J176" s="5">
        <v>120495.45</v>
      </c>
      <c r="K176" s="5">
        <v>30123.86</v>
      </c>
      <c r="L176" s="5">
        <v>150619.31</v>
      </c>
      <c r="M176" s="7">
        <v>43769</v>
      </c>
      <c r="N176" s="6">
        <v>150619.31</v>
      </c>
      <c r="O176" s="44"/>
      <c r="P176" s="2"/>
    </row>
    <row r="177" spans="1:16" ht="21.75" customHeight="1">
      <c r="A177" s="2" t="s">
        <v>722</v>
      </c>
      <c r="B177" s="2" t="s">
        <v>723</v>
      </c>
      <c r="C177" s="3" t="s">
        <v>724</v>
      </c>
      <c r="D177" s="2"/>
      <c r="E177" s="2" t="s">
        <v>106</v>
      </c>
      <c r="F177" s="2" t="s">
        <v>725</v>
      </c>
      <c r="G177" s="2"/>
      <c r="H177" s="7">
        <v>43767</v>
      </c>
      <c r="I177" s="4" t="s">
        <v>726</v>
      </c>
      <c r="J177" s="5">
        <v>66550</v>
      </c>
      <c r="K177" s="5">
        <v>16637.5</v>
      </c>
      <c r="L177" s="5">
        <v>83187.5</v>
      </c>
      <c r="M177" s="7"/>
      <c r="N177" s="2"/>
      <c r="O177" s="44"/>
      <c r="P177" s="2" t="s">
        <v>938</v>
      </c>
    </row>
    <row r="178" spans="1:16" ht="21" customHeight="1">
      <c r="A178" s="2" t="s">
        <v>691</v>
      </c>
      <c r="B178" s="2" t="s">
        <v>692</v>
      </c>
      <c r="C178" s="3" t="s">
        <v>693</v>
      </c>
      <c r="D178" s="2"/>
      <c r="E178" s="2" t="s">
        <v>106</v>
      </c>
      <c r="F178" s="2" t="s">
        <v>314</v>
      </c>
      <c r="G178" s="2"/>
      <c r="H178" s="7">
        <v>43767</v>
      </c>
      <c r="I178" s="4" t="s">
        <v>150</v>
      </c>
      <c r="J178" s="5">
        <v>124924.8</v>
      </c>
      <c r="K178" s="5">
        <v>31231.2</v>
      </c>
      <c r="L178" s="5">
        <v>156156</v>
      </c>
      <c r="M178" s="7">
        <v>44114</v>
      </c>
      <c r="N178" s="6">
        <v>149916</v>
      </c>
      <c r="O178" s="44"/>
      <c r="P178" s="2"/>
    </row>
    <row r="179" spans="1:16" ht="24" customHeight="1">
      <c r="A179" s="2" t="s">
        <v>694</v>
      </c>
      <c r="B179" s="2" t="s">
        <v>695</v>
      </c>
      <c r="C179" s="3" t="s">
        <v>696</v>
      </c>
      <c r="D179" s="2"/>
      <c r="E179" s="2" t="s">
        <v>106</v>
      </c>
      <c r="F179" s="2" t="s">
        <v>697</v>
      </c>
      <c r="G179" s="2"/>
      <c r="H179" s="7">
        <v>43767</v>
      </c>
      <c r="I179" s="4" t="s">
        <v>698</v>
      </c>
      <c r="J179" s="5">
        <v>51760</v>
      </c>
      <c r="K179" s="5">
        <v>12940</v>
      </c>
      <c r="L179" s="5">
        <v>64700</v>
      </c>
      <c r="M179" s="7">
        <v>43893</v>
      </c>
      <c r="N179" s="6">
        <v>60761</v>
      </c>
      <c r="O179" s="44"/>
      <c r="P179" s="2"/>
    </row>
    <row r="180" spans="1:16" ht="24" customHeight="1">
      <c r="A180" s="2" t="s">
        <v>734</v>
      </c>
      <c r="B180" s="2" t="s">
        <v>365</v>
      </c>
      <c r="C180" s="3" t="s">
        <v>366</v>
      </c>
      <c r="D180" s="2"/>
      <c r="E180" s="2" t="s">
        <v>106</v>
      </c>
      <c r="F180" s="2" t="s">
        <v>367</v>
      </c>
      <c r="G180" s="2"/>
      <c r="H180" s="7">
        <v>43769</v>
      </c>
      <c r="I180" s="4" t="s">
        <v>368</v>
      </c>
      <c r="J180" s="5">
        <v>103800</v>
      </c>
      <c r="K180" s="5">
        <v>25950</v>
      </c>
      <c r="L180" s="5">
        <v>129750</v>
      </c>
      <c r="M180" s="7">
        <v>44135</v>
      </c>
      <c r="N180" s="6">
        <v>121930.54</v>
      </c>
      <c r="O180" s="48"/>
      <c r="P180" s="49"/>
    </row>
    <row r="181" spans="1:16" ht="24" customHeight="1">
      <c r="A181" s="2" t="s">
        <v>727</v>
      </c>
      <c r="B181" s="2" t="s">
        <v>728</v>
      </c>
      <c r="C181" s="3" t="s">
        <v>729</v>
      </c>
      <c r="D181" s="2"/>
      <c r="E181" s="2" t="s">
        <v>106</v>
      </c>
      <c r="F181" s="2" t="s">
        <v>730</v>
      </c>
      <c r="G181" s="2"/>
      <c r="H181" s="7">
        <v>43776</v>
      </c>
      <c r="I181" s="4" t="s">
        <v>145</v>
      </c>
      <c r="J181" s="5">
        <v>55860</v>
      </c>
      <c r="K181" s="5">
        <v>7261</v>
      </c>
      <c r="L181" s="5">
        <v>63121.8</v>
      </c>
      <c r="M181" s="7">
        <v>43780</v>
      </c>
      <c r="N181" s="6">
        <v>63121.8</v>
      </c>
      <c r="O181" s="44"/>
      <c r="P181" s="2"/>
    </row>
    <row r="182" spans="1:16" ht="22.5" customHeight="1">
      <c r="A182" s="2" t="s">
        <v>731</v>
      </c>
      <c r="B182" s="2" t="s">
        <v>732</v>
      </c>
      <c r="C182" s="3" t="s">
        <v>385</v>
      </c>
      <c r="D182" s="2"/>
      <c r="E182" s="2" t="s">
        <v>106</v>
      </c>
      <c r="F182" s="2" t="s">
        <v>733</v>
      </c>
      <c r="G182" s="2"/>
      <c r="H182" s="7">
        <v>43781</v>
      </c>
      <c r="I182" s="7">
        <v>43831</v>
      </c>
      <c r="J182" s="5">
        <v>90000</v>
      </c>
      <c r="K182" s="5">
        <v>22500</v>
      </c>
      <c r="L182" s="5">
        <v>112500</v>
      </c>
      <c r="M182" s="7">
        <v>43831</v>
      </c>
      <c r="N182" s="6">
        <v>112500</v>
      </c>
      <c r="O182" s="44"/>
      <c r="P182" s="2"/>
    </row>
    <row r="183" spans="1:16" ht="29.25">
      <c r="A183" s="2" t="s">
        <v>770</v>
      </c>
      <c r="B183" s="2" t="s">
        <v>771</v>
      </c>
      <c r="C183" s="3" t="s">
        <v>549</v>
      </c>
      <c r="D183" s="2"/>
      <c r="E183" s="2" t="s">
        <v>106</v>
      </c>
      <c r="F183" s="2" t="s">
        <v>772</v>
      </c>
      <c r="G183" s="2"/>
      <c r="H183" s="7">
        <v>43787</v>
      </c>
      <c r="I183" s="4" t="s">
        <v>626</v>
      </c>
      <c r="J183" s="5">
        <v>32000</v>
      </c>
      <c r="K183" s="5">
        <v>8000</v>
      </c>
      <c r="L183" s="5">
        <v>40000</v>
      </c>
      <c r="M183" s="7">
        <v>43830</v>
      </c>
      <c r="N183" s="6">
        <v>40000</v>
      </c>
      <c r="O183" s="44"/>
      <c r="P183" s="2"/>
    </row>
    <row r="184" spans="1:16" ht="24" customHeight="1">
      <c r="A184" s="2" t="s">
        <v>738</v>
      </c>
      <c r="B184" s="2" t="s">
        <v>739</v>
      </c>
      <c r="C184" s="3" t="s">
        <v>740</v>
      </c>
      <c r="D184" s="2" t="s">
        <v>741</v>
      </c>
      <c r="E184" s="2" t="s">
        <v>50</v>
      </c>
      <c r="F184" s="2" t="s">
        <v>760</v>
      </c>
      <c r="G184" s="2"/>
      <c r="H184" s="7">
        <v>43789</v>
      </c>
      <c r="I184" s="4" t="s">
        <v>1129</v>
      </c>
      <c r="J184" s="8">
        <v>620860</v>
      </c>
      <c r="K184" s="8">
        <v>0</v>
      </c>
      <c r="L184" s="8">
        <v>620860</v>
      </c>
      <c r="M184" s="7">
        <v>44154</v>
      </c>
      <c r="N184" s="6">
        <v>620860</v>
      </c>
      <c r="O184" s="48"/>
      <c r="P184" s="49" t="s">
        <v>1100</v>
      </c>
    </row>
    <row r="185" spans="1:16" ht="42.75" customHeight="1">
      <c r="A185" s="1" t="s">
        <v>742</v>
      </c>
      <c r="B185" s="2" t="s">
        <v>743</v>
      </c>
      <c r="C185" s="3" t="s">
        <v>744</v>
      </c>
      <c r="D185" s="2" t="s">
        <v>745</v>
      </c>
      <c r="E185" s="2" t="s">
        <v>50</v>
      </c>
      <c r="F185" s="2" t="s">
        <v>759</v>
      </c>
      <c r="G185" s="2"/>
      <c r="H185" s="7">
        <v>43790</v>
      </c>
      <c r="I185" s="4" t="s">
        <v>216</v>
      </c>
      <c r="J185" s="8">
        <v>531700</v>
      </c>
      <c r="K185" s="8">
        <v>132925</v>
      </c>
      <c r="L185" s="8">
        <v>664625</v>
      </c>
      <c r="M185" s="117">
        <v>44532</v>
      </c>
      <c r="N185" s="118">
        <v>342231.8</v>
      </c>
      <c r="O185" s="44"/>
      <c r="P185" s="2"/>
    </row>
    <row r="186" spans="1:16" ht="42" customHeight="1">
      <c r="A186" s="1" t="s">
        <v>742</v>
      </c>
      <c r="B186" s="2" t="s">
        <v>746</v>
      </c>
      <c r="C186" s="3" t="s">
        <v>744</v>
      </c>
      <c r="D186" s="2" t="s">
        <v>745</v>
      </c>
      <c r="E186" s="2" t="s">
        <v>50</v>
      </c>
      <c r="F186" s="2" t="s">
        <v>759</v>
      </c>
      <c r="G186" s="2"/>
      <c r="H186" s="7">
        <v>43790</v>
      </c>
      <c r="I186" s="4" t="s">
        <v>216</v>
      </c>
      <c r="J186" s="8">
        <v>155990</v>
      </c>
      <c r="K186" s="8">
        <v>38997.5</v>
      </c>
      <c r="L186" s="8">
        <v>194987.5</v>
      </c>
      <c r="M186" s="117">
        <v>44532</v>
      </c>
      <c r="N186" s="118">
        <v>130630.49</v>
      </c>
      <c r="O186" s="44"/>
      <c r="P186" s="2"/>
    </row>
    <row r="187" spans="1:16" ht="42.75" customHeight="1">
      <c r="A187" s="1" t="s">
        <v>742</v>
      </c>
      <c r="B187" s="2" t="s">
        <v>747</v>
      </c>
      <c r="C187" s="3" t="s">
        <v>744</v>
      </c>
      <c r="D187" s="2" t="s">
        <v>745</v>
      </c>
      <c r="E187" s="2" t="s">
        <v>50</v>
      </c>
      <c r="F187" s="2" t="s">
        <v>759</v>
      </c>
      <c r="G187" s="2"/>
      <c r="H187" s="7">
        <v>43790</v>
      </c>
      <c r="I187" s="4" t="s">
        <v>216</v>
      </c>
      <c r="J187" s="8">
        <v>287000</v>
      </c>
      <c r="K187" s="8">
        <v>71750</v>
      </c>
      <c r="L187" s="8">
        <v>358750</v>
      </c>
      <c r="M187" s="117">
        <v>44532</v>
      </c>
      <c r="N187" s="118">
        <v>276437.33</v>
      </c>
      <c r="O187" s="44"/>
      <c r="P187" s="2"/>
    </row>
    <row r="188" spans="1:16" ht="39" customHeight="1">
      <c r="A188" s="1" t="s">
        <v>742</v>
      </c>
      <c r="B188" s="2" t="s">
        <v>748</v>
      </c>
      <c r="C188" s="3" t="s">
        <v>744</v>
      </c>
      <c r="D188" s="2" t="s">
        <v>745</v>
      </c>
      <c r="E188" s="2" t="s">
        <v>50</v>
      </c>
      <c r="F188" s="2" t="s">
        <v>759</v>
      </c>
      <c r="G188" s="2"/>
      <c r="H188" s="7">
        <v>43790</v>
      </c>
      <c r="I188" s="4" t="s">
        <v>216</v>
      </c>
      <c r="J188" s="8">
        <v>328000</v>
      </c>
      <c r="K188" s="8">
        <v>82000</v>
      </c>
      <c r="L188" s="8">
        <v>410000</v>
      </c>
      <c r="M188" s="117">
        <v>44532</v>
      </c>
      <c r="N188" s="118">
        <v>212178.13</v>
      </c>
      <c r="O188" s="44"/>
      <c r="P188" s="2"/>
    </row>
    <row r="189" spans="1:16" ht="21" customHeight="1">
      <c r="A189" s="2" t="s">
        <v>751</v>
      </c>
      <c r="B189" s="2" t="s">
        <v>274</v>
      </c>
      <c r="C189" s="3" t="s">
        <v>369</v>
      </c>
      <c r="D189" s="2"/>
      <c r="E189" s="2" t="s">
        <v>106</v>
      </c>
      <c r="F189" s="2" t="s">
        <v>758</v>
      </c>
      <c r="G189" s="2"/>
      <c r="H189" s="7">
        <v>43798</v>
      </c>
      <c r="I189" s="4" t="s">
        <v>150</v>
      </c>
      <c r="J189" s="8">
        <v>30000</v>
      </c>
      <c r="K189" s="8">
        <v>0</v>
      </c>
      <c r="L189" s="8">
        <v>30000</v>
      </c>
      <c r="M189" s="7">
        <v>44164</v>
      </c>
      <c r="N189" s="6">
        <v>30000</v>
      </c>
      <c r="O189" s="46"/>
      <c r="P189" s="47"/>
    </row>
    <row r="190" spans="1:16" ht="61.5" customHeight="1">
      <c r="A190" s="2" t="s">
        <v>782</v>
      </c>
      <c r="B190" s="2" t="s">
        <v>783</v>
      </c>
      <c r="C190" s="3">
        <v>45200000</v>
      </c>
      <c r="D190" s="2" t="s">
        <v>784</v>
      </c>
      <c r="E190" s="2" t="s">
        <v>50</v>
      </c>
      <c r="F190" s="2" t="s">
        <v>804</v>
      </c>
      <c r="G190" s="2" t="s">
        <v>786</v>
      </c>
      <c r="H190" s="7">
        <v>43801</v>
      </c>
      <c r="I190" s="4" t="s">
        <v>785</v>
      </c>
      <c r="J190" s="8">
        <v>960074.9</v>
      </c>
      <c r="K190" s="8">
        <v>240018.73</v>
      </c>
      <c r="L190" s="8">
        <v>1200093.63</v>
      </c>
      <c r="M190" s="7">
        <v>44011</v>
      </c>
      <c r="N190" s="6">
        <v>1220977.74</v>
      </c>
      <c r="O190" s="50"/>
      <c r="P190" s="51" t="s">
        <v>1070</v>
      </c>
    </row>
    <row r="191" spans="1:16" ht="61.5" customHeight="1">
      <c r="A191" s="2" t="s">
        <v>756</v>
      </c>
      <c r="B191" s="2" t="s">
        <v>757</v>
      </c>
      <c r="C191" s="3" t="s">
        <v>117</v>
      </c>
      <c r="D191" s="2"/>
      <c r="E191" s="2" t="s">
        <v>106</v>
      </c>
      <c r="F191" s="2" t="s">
        <v>300</v>
      </c>
      <c r="G191" s="2"/>
      <c r="H191" s="7">
        <v>43801</v>
      </c>
      <c r="I191" s="4" t="s">
        <v>761</v>
      </c>
      <c r="J191" s="5">
        <v>39200</v>
      </c>
      <c r="K191" s="5">
        <v>9800</v>
      </c>
      <c r="L191" s="5">
        <v>49000</v>
      </c>
      <c r="M191" s="7">
        <v>44011</v>
      </c>
      <c r="N191" s="6">
        <v>49000</v>
      </c>
      <c r="O191" s="48"/>
      <c r="P191" s="49"/>
    </row>
    <row r="192" spans="1:16" ht="30.75" customHeight="1">
      <c r="A192" s="2" t="s">
        <v>765</v>
      </c>
      <c r="B192" s="2" t="s">
        <v>766</v>
      </c>
      <c r="C192" s="3" t="s">
        <v>767</v>
      </c>
      <c r="D192" s="2"/>
      <c r="E192" s="2" t="s">
        <v>106</v>
      </c>
      <c r="F192" s="2" t="s">
        <v>768</v>
      </c>
      <c r="G192" s="2"/>
      <c r="H192" s="7">
        <v>43808</v>
      </c>
      <c r="I192" s="4" t="s">
        <v>769</v>
      </c>
      <c r="J192" s="5">
        <v>50655</v>
      </c>
      <c r="K192" s="5">
        <v>12663.75</v>
      </c>
      <c r="L192" s="5">
        <v>63318.75</v>
      </c>
      <c r="M192" s="7">
        <v>43838</v>
      </c>
      <c r="N192" s="6">
        <v>36577.5</v>
      </c>
      <c r="O192" s="44"/>
      <c r="P192" s="2"/>
    </row>
    <row r="193" spans="1:16" ht="52.5" customHeight="1">
      <c r="A193" s="2" t="s">
        <v>776</v>
      </c>
      <c r="B193" s="2" t="s">
        <v>777</v>
      </c>
      <c r="C193" s="3" t="s">
        <v>117</v>
      </c>
      <c r="D193" s="2"/>
      <c r="E193" s="2" t="s">
        <v>106</v>
      </c>
      <c r="F193" s="2" t="s">
        <v>778</v>
      </c>
      <c r="G193" s="2"/>
      <c r="H193" s="7">
        <v>43810</v>
      </c>
      <c r="I193" s="4" t="s">
        <v>779</v>
      </c>
      <c r="J193" s="5">
        <v>22222.22</v>
      </c>
      <c r="K193" s="5">
        <v>5555.55</v>
      </c>
      <c r="L193" s="5">
        <v>27777.77</v>
      </c>
      <c r="M193" s="7">
        <v>43992</v>
      </c>
      <c r="N193" s="6">
        <v>27777.77</v>
      </c>
      <c r="O193" s="44"/>
      <c r="P193" s="2"/>
    </row>
    <row r="194" spans="1:16" ht="48.75" customHeight="1">
      <c r="A194" s="2" t="s">
        <v>796</v>
      </c>
      <c r="B194" s="2" t="s">
        <v>797</v>
      </c>
      <c r="C194" s="3">
        <v>45233120</v>
      </c>
      <c r="D194" s="2" t="s">
        <v>798</v>
      </c>
      <c r="E194" s="2" t="s">
        <v>50</v>
      </c>
      <c r="F194" s="2" t="s">
        <v>328</v>
      </c>
      <c r="G194" s="2" t="s">
        <v>800</v>
      </c>
      <c r="H194" s="7">
        <v>43822</v>
      </c>
      <c r="I194" s="4" t="s">
        <v>799</v>
      </c>
      <c r="J194" s="5">
        <v>2697532.83</v>
      </c>
      <c r="K194" s="5">
        <v>674383.21</v>
      </c>
      <c r="L194" s="5">
        <v>3371916.04</v>
      </c>
      <c r="M194" s="7">
        <v>43992</v>
      </c>
      <c r="N194" s="6">
        <v>3294533.96</v>
      </c>
      <c r="O194" s="44"/>
      <c r="P194" s="2"/>
    </row>
    <row r="195" spans="1:16" ht="20.25" customHeight="1" thickBot="1">
      <c r="A195" s="2" t="s">
        <v>801</v>
      </c>
      <c r="B195" s="2" t="s">
        <v>802</v>
      </c>
      <c r="C195" s="3" t="s">
        <v>754</v>
      </c>
      <c r="D195" s="2"/>
      <c r="E195" s="2" t="s">
        <v>106</v>
      </c>
      <c r="F195" s="2" t="s">
        <v>803</v>
      </c>
      <c r="G195" s="2"/>
      <c r="H195" s="7">
        <v>43829</v>
      </c>
      <c r="I195" s="4" t="s">
        <v>463</v>
      </c>
      <c r="J195" s="5">
        <v>184984</v>
      </c>
      <c r="K195" s="5">
        <v>46246</v>
      </c>
      <c r="L195" s="5">
        <v>231230</v>
      </c>
      <c r="M195" s="7">
        <v>43951</v>
      </c>
      <c r="N195" s="6">
        <v>231230</v>
      </c>
      <c r="O195" s="52"/>
      <c r="P195" s="53"/>
    </row>
    <row r="196" spans="1:17" ht="43.5" customHeight="1">
      <c r="A196" s="2" t="s">
        <v>933</v>
      </c>
      <c r="B196" s="2" t="s">
        <v>934</v>
      </c>
      <c r="C196" s="3" t="s">
        <v>400</v>
      </c>
      <c r="D196" s="2"/>
      <c r="E196" s="2" t="s">
        <v>106</v>
      </c>
      <c r="F196" s="2" t="s">
        <v>935</v>
      </c>
      <c r="G196" s="2"/>
      <c r="H196" s="7">
        <v>43850</v>
      </c>
      <c r="I196" s="4" t="s">
        <v>453</v>
      </c>
      <c r="J196" s="8">
        <v>50000</v>
      </c>
      <c r="K196" s="8">
        <v>0</v>
      </c>
      <c r="L196" s="8">
        <v>50000</v>
      </c>
      <c r="M196" s="9">
        <v>44089</v>
      </c>
      <c r="N196" s="8">
        <v>50000</v>
      </c>
      <c r="O196" s="54" t="s">
        <v>484</v>
      </c>
      <c r="P196" s="55"/>
      <c r="Q196" s="37"/>
    </row>
    <row r="197" spans="1:17" ht="31.5" customHeight="1">
      <c r="A197" s="2" t="s">
        <v>807</v>
      </c>
      <c r="B197" s="2" t="s">
        <v>808</v>
      </c>
      <c r="C197" s="3" t="s">
        <v>809</v>
      </c>
      <c r="D197" s="2" t="s">
        <v>810</v>
      </c>
      <c r="E197" s="2" t="s">
        <v>50</v>
      </c>
      <c r="F197" s="2" t="s">
        <v>811</v>
      </c>
      <c r="G197" s="2"/>
      <c r="H197" s="7">
        <v>43850</v>
      </c>
      <c r="I197" s="4" t="s">
        <v>145</v>
      </c>
      <c r="J197" s="8">
        <v>557770</v>
      </c>
      <c r="K197" s="8">
        <v>139442.5</v>
      </c>
      <c r="L197" s="8">
        <v>697212.5</v>
      </c>
      <c r="M197" s="7">
        <v>43880</v>
      </c>
      <c r="N197" s="8">
        <v>697212.5</v>
      </c>
      <c r="O197" s="44"/>
      <c r="P197" s="2"/>
      <c r="Q197" s="42"/>
    </row>
    <row r="198" spans="1:16" ht="41.25" customHeight="1">
      <c r="A198" s="2" t="s">
        <v>880</v>
      </c>
      <c r="B198" s="2" t="s">
        <v>881</v>
      </c>
      <c r="C198" s="3" t="s">
        <v>400</v>
      </c>
      <c r="D198" s="2"/>
      <c r="E198" s="2" t="s">
        <v>106</v>
      </c>
      <c r="F198" s="2" t="s">
        <v>882</v>
      </c>
      <c r="G198" s="2"/>
      <c r="H198" s="7">
        <v>43857</v>
      </c>
      <c r="I198" s="4" t="s">
        <v>453</v>
      </c>
      <c r="J198" s="5">
        <v>69200</v>
      </c>
      <c r="K198" s="5">
        <v>0</v>
      </c>
      <c r="L198" s="5">
        <v>69200</v>
      </c>
      <c r="M198" s="7">
        <v>44316</v>
      </c>
      <c r="N198" s="6">
        <v>69000</v>
      </c>
      <c r="O198" s="48"/>
      <c r="P198" s="49"/>
    </row>
    <row r="199" spans="1:16" ht="34.5" customHeight="1">
      <c r="A199" s="2" t="s">
        <v>831</v>
      </c>
      <c r="B199" s="2" t="s">
        <v>833</v>
      </c>
      <c r="C199" s="3" t="s">
        <v>36</v>
      </c>
      <c r="D199" s="2"/>
      <c r="E199" s="2" t="s">
        <v>106</v>
      </c>
      <c r="F199" s="2" t="s">
        <v>832</v>
      </c>
      <c r="G199" s="2"/>
      <c r="H199" s="7">
        <v>43874</v>
      </c>
      <c r="I199" s="39" t="s">
        <v>150</v>
      </c>
      <c r="J199" s="5">
        <v>96950</v>
      </c>
      <c r="K199" s="5">
        <v>0</v>
      </c>
      <c r="L199" s="5">
        <v>96950</v>
      </c>
      <c r="M199" s="7">
        <v>44240</v>
      </c>
      <c r="N199" s="6">
        <v>82404.51</v>
      </c>
      <c r="O199" s="44"/>
      <c r="P199" s="2"/>
    </row>
    <row r="200" spans="1:16" ht="24.75" customHeight="1">
      <c r="A200" s="2" t="s">
        <v>924</v>
      </c>
      <c r="B200" s="2" t="s">
        <v>192</v>
      </c>
      <c r="C200" s="3" t="s">
        <v>193</v>
      </c>
      <c r="D200" s="6"/>
      <c r="E200" s="2" t="s">
        <v>254</v>
      </c>
      <c r="F200" s="2" t="s">
        <v>925</v>
      </c>
      <c r="G200" s="2"/>
      <c r="H200" s="7">
        <v>43878</v>
      </c>
      <c r="I200" s="39" t="s">
        <v>145</v>
      </c>
      <c r="J200" s="5">
        <v>56620</v>
      </c>
      <c r="K200" s="5">
        <v>14155</v>
      </c>
      <c r="L200" s="5">
        <v>70775</v>
      </c>
      <c r="M200" s="7">
        <v>43893</v>
      </c>
      <c r="N200" s="5">
        <v>70775</v>
      </c>
      <c r="O200" s="44"/>
      <c r="P200" s="2"/>
    </row>
    <row r="201" spans="1:16" ht="24.75" customHeight="1">
      <c r="A201" s="2" t="s">
        <v>834</v>
      </c>
      <c r="B201" s="2" t="s">
        <v>835</v>
      </c>
      <c r="C201" s="3" t="s">
        <v>836</v>
      </c>
      <c r="D201" s="2"/>
      <c r="E201" s="2" t="s">
        <v>106</v>
      </c>
      <c r="F201" s="2" t="s">
        <v>837</v>
      </c>
      <c r="G201" s="2"/>
      <c r="H201" s="7">
        <v>43881</v>
      </c>
      <c r="I201" s="39" t="s">
        <v>838</v>
      </c>
      <c r="J201" s="5">
        <v>79900</v>
      </c>
      <c r="K201" s="5">
        <v>19975</v>
      </c>
      <c r="L201" s="5">
        <v>99875</v>
      </c>
      <c r="M201" s="7">
        <v>44572</v>
      </c>
      <c r="N201" s="6">
        <v>99875</v>
      </c>
      <c r="O201" s="44"/>
      <c r="P201" s="2"/>
    </row>
    <row r="202" spans="1:16" ht="42" customHeight="1">
      <c r="A202" s="2" t="s">
        <v>893</v>
      </c>
      <c r="B202" s="2" t="s">
        <v>894</v>
      </c>
      <c r="C202" s="3" t="s">
        <v>385</v>
      </c>
      <c r="D202" s="2"/>
      <c r="E202" s="2" t="s">
        <v>106</v>
      </c>
      <c r="F202" s="2" t="s">
        <v>895</v>
      </c>
      <c r="G202" s="2"/>
      <c r="H202" s="7">
        <v>43886</v>
      </c>
      <c r="I202" s="7">
        <v>43900</v>
      </c>
      <c r="J202" s="5">
        <v>35000</v>
      </c>
      <c r="K202" s="5">
        <v>0</v>
      </c>
      <c r="L202" s="5">
        <v>35000</v>
      </c>
      <c r="M202" s="7">
        <v>43900</v>
      </c>
      <c r="N202" s="5">
        <v>35000</v>
      </c>
      <c r="O202" s="44"/>
      <c r="P202" s="2"/>
    </row>
    <row r="203" spans="1:16" ht="35.25" customHeight="1">
      <c r="A203" s="2" t="s">
        <v>839</v>
      </c>
      <c r="B203" s="2" t="s">
        <v>840</v>
      </c>
      <c r="C203" s="3" t="s">
        <v>841</v>
      </c>
      <c r="D203" s="2"/>
      <c r="E203" s="2" t="s">
        <v>106</v>
      </c>
      <c r="F203" s="2" t="s">
        <v>843</v>
      </c>
      <c r="G203" s="2"/>
      <c r="H203" s="7">
        <v>43887</v>
      </c>
      <c r="I203" s="39" t="s">
        <v>842</v>
      </c>
      <c r="J203" s="5">
        <v>39000</v>
      </c>
      <c r="K203" s="5">
        <v>0</v>
      </c>
      <c r="L203" s="5">
        <v>39000</v>
      </c>
      <c r="M203" s="7">
        <v>43900</v>
      </c>
      <c r="N203" s="6">
        <v>39000</v>
      </c>
      <c r="O203" s="44"/>
      <c r="P203" s="2"/>
    </row>
    <row r="204" spans="1:16" ht="25.5" customHeight="1">
      <c r="A204" s="2" t="s">
        <v>812</v>
      </c>
      <c r="B204" s="2" t="s">
        <v>813</v>
      </c>
      <c r="C204" s="3" t="s">
        <v>83</v>
      </c>
      <c r="D204" s="2" t="s">
        <v>814</v>
      </c>
      <c r="E204" s="2" t="s">
        <v>50</v>
      </c>
      <c r="F204" s="2" t="s">
        <v>85</v>
      </c>
      <c r="G204" s="2"/>
      <c r="H204" s="7">
        <v>43892</v>
      </c>
      <c r="I204" s="4" t="s">
        <v>815</v>
      </c>
      <c r="J204" s="8">
        <v>915820</v>
      </c>
      <c r="K204" s="8">
        <v>228955</v>
      </c>
      <c r="L204" s="8">
        <v>1144775</v>
      </c>
      <c r="M204" s="7">
        <v>44081</v>
      </c>
      <c r="N204" s="6">
        <v>1194775</v>
      </c>
      <c r="O204" s="44"/>
      <c r="P204" s="59" t="s">
        <v>1195</v>
      </c>
    </row>
    <row r="205" spans="1:16" ht="27" customHeight="1">
      <c r="A205" s="2" t="s">
        <v>928</v>
      </c>
      <c r="B205" s="2" t="s">
        <v>929</v>
      </c>
      <c r="C205" s="3" t="s">
        <v>159</v>
      </c>
      <c r="D205" s="6"/>
      <c r="E205" s="2" t="s">
        <v>106</v>
      </c>
      <c r="F205" s="2" t="s">
        <v>562</v>
      </c>
      <c r="G205" s="2"/>
      <c r="H205" s="7">
        <v>43893</v>
      </c>
      <c r="I205" s="39" t="s">
        <v>368</v>
      </c>
      <c r="J205" s="5">
        <v>55080</v>
      </c>
      <c r="K205" s="5">
        <v>0</v>
      </c>
      <c r="L205" s="5">
        <v>55080</v>
      </c>
      <c r="M205" s="7">
        <v>44313</v>
      </c>
      <c r="N205" s="6">
        <v>55080</v>
      </c>
      <c r="O205" s="44"/>
      <c r="P205" s="2"/>
    </row>
    <row r="206" spans="1:16" ht="29.25" customHeight="1">
      <c r="A206" s="2" t="s">
        <v>844</v>
      </c>
      <c r="B206" s="2" t="s">
        <v>845</v>
      </c>
      <c r="C206" s="3" t="s">
        <v>846</v>
      </c>
      <c r="D206" s="2"/>
      <c r="E206" s="2" t="s">
        <v>106</v>
      </c>
      <c r="F206" s="2" t="s">
        <v>847</v>
      </c>
      <c r="G206" s="2"/>
      <c r="H206" s="7">
        <v>43893</v>
      </c>
      <c r="I206" s="39" t="s">
        <v>848</v>
      </c>
      <c r="J206" s="5">
        <v>23820</v>
      </c>
      <c r="K206" s="5">
        <v>5955</v>
      </c>
      <c r="L206" s="5">
        <v>29775</v>
      </c>
      <c r="M206" s="117">
        <v>44362</v>
      </c>
      <c r="N206" s="129">
        <v>29775</v>
      </c>
      <c r="O206" s="44"/>
      <c r="P206" s="2"/>
    </row>
    <row r="207" spans="1:16" ht="28.5" customHeight="1">
      <c r="A207" s="2" t="s">
        <v>884</v>
      </c>
      <c r="B207" s="2" t="s">
        <v>423</v>
      </c>
      <c r="C207" s="3" t="s">
        <v>424</v>
      </c>
      <c r="D207" s="2"/>
      <c r="E207" s="2" t="s">
        <v>106</v>
      </c>
      <c r="F207" s="2" t="s">
        <v>885</v>
      </c>
      <c r="G207" s="2"/>
      <c r="H207" s="7">
        <v>43894</v>
      </c>
      <c r="I207" s="4" t="s">
        <v>150</v>
      </c>
      <c r="J207" s="5">
        <v>42120</v>
      </c>
      <c r="K207" s="5">
        <v>10530</v>
      </c>
      <c r="L207" s="5">
        <v>52650</v>
      </c>
      <c r="M207" s="7">
        <v>44286</v>
      </c>
      <c r="N207" s="6">
        <v>52650</v>
      </c>
      <c r="O207" s="44"/>
      <c r="P207" s="2"/>
    </row>
    <row r="208" spans="1:16" ht="23.25" customHeight="1">
      <c r="A208" s="2" t="s">
        <v>886</v>
      </c>
      <c r="B208" s="2" t="s">
        <v>887</v>
      </c>
      <c r="C208" s="3" t="s">
        <v>154</v>
      </c>
      <c r="D208" s="2"/>
      <c r="E208" s="2" t="s">
        <v>106</v>
      </c>
      <c r="F208" s="2" t="s">
        <v>888</v>
      </c>
      <c r="G208" s="2"/>
      <c r="H208" s="7">
        <v>43896</v>
      </c>
      <c r="I208" s="4" t="s">
        <v>1128</v>
      </c>
      <c r="J208" s="5">
        <v>36000</v>
      </c>
      <c r="K208" s="5">
        <v>0</v>
      </c>
      <c r="L208" s="5">
        <v>36000</v>
      </c>
      <c r="M208" s="7"/>
      <c r="N208" s="6"/>
      <c r="O208" s="44"/>
      <c r="P208" s="2" t="s">
        <v>1073</v>
      </c>
    </row>
    <row r="209" spans="1:16" ht="22.5" customHeight="1">
      <c r="A209" s="2" t="s">
        <v>1130</v>
      </c>
      <c r="B209" s="2" t="s">
        <v>179</v>
      </c>
      <c r="C209" s="3" t="s">
        <v>180</v>
      </c>
      <c r="D209" s="2"/>
      <c r="E209" s="2" t="s">
        <v>106</v>
      </c>
      <c r="F209" s="2" t="s">
        <v>181</v>
      </c>
      <c r="G209" s="2"/>
      <c r="H209" s="7">
        <v>43900</v>
      </c>
      <c r="I209" s="7">
        <v>44165</v>
      </c>
      <c r="J209" s="5">
        <v>189030</v>
      </c>
      <c r="K209" s="5">
        <v>47257.5</v>
      </c>
      <c r="L209" s="5">
        <v>236287.5</v>
      </c>
      <c r="M209" s="9">
        <v>44134</v>
      </c>
      <c r="N209" s="6">
        <v>236287.5</v>
      </c>
      <c r="O209" s="19"/>
      <c r="P209" s="11"/>
    </row>
    <row r="210" spans="1:16" ht="29.25" customHeight="1">
      <c r="A210" s="2" t="s">
        <v>889</v>
      </c>
      <c r="B210" s="2" t="s">
        <v>890</v>
      </c>
      <c r="C210" s="3" t="s">
        <v>891</v>
      </c>
      <c r="D210" s="2"/>
      <c r="E210" s="2" t="s">
        <v>106</v>
      </c>
      <c r="F210" s="2" t="s">
        <v>892</v>
      </c>
      <c r="G210" s="40"/>
      <c r="H210" s="7">
        <v>43900</v>
      </c>
      <c r="I210" s="7">
        <v>44439</v>
      </c>
      <c r="J210" s="5">
        <v>39900</v>
      </c>
      <c r="K210" s="87">
        <v>9975</v>
      </c>
      <c r="L210" s="132" t="s">
        <v>1727</v>
      </c>
      <c r="M210" s="117">
        <v>44357</v>
      </c>
      <c r="N210" s="129">
        <v>49875</v>
      </c>
      <c r="O210" s="44"/>
      <c r="P210" s="2"/>
    </row>
    <row r="211" spans="1:16" ht="42" customHeight="1">
      <c r="A211" s="2" t="s">
        <v>816</v>
      </c>
      <c r="B211" s="2" t="s">
        <v>817</v>
      </c>
      <c r="C211" s="3" t="s">
        <v>492</v>
      </c>
      <c r="D211" s="2" t="s">
        <v>818</v>
      </c>
      <c r="E211" s="2" t="s">
        <v>50</v>
      </c>
      <c r="F211" s="2" t="s">
        <v>95</v>
      </c>
      <c r="G211" s="2"/>
      <c r="H211" s="7">
        <v>43903</v>
      </c>
      <c r="I211" s="4" t="s">
        <v>150</v>
      </c>
      <c r="J211" s="8">
        <v>397600</v>
      </c>
      <c r="K211" s="8">
        <v>99400</v>
      </c>
      <c r="L211" s="8">
        <v>497000</v>
      </c>
      <c r="M211" s="7">
        <v>44268</v>
      </c>
      <c r="N211" s="6">
        <v>341335</v>
      </c>
      <c r="O211" s="44"/>
      <c r="P211" s="2"/>
    </row>
    <row r="212" spans="1:16" ht="25.5" customHeight="1">
      <c r="A212" s="2" t="s">
        <v>849</v>
      </c>
      <c r="B212" s="2" t="s">
        <v>850</v>
      </c>
      <c r="C212" s="3" t="s">
        <v>339</v>
      </c>
      <c r="D212" s="2"/>
      <c r="E212" s="2" t="s">
        <v>106</v>
      </c>
      <c r="F212" s="2" t="s">
        <v>477</v>
      </c>
      <c r="G212" s="2"/>
      <c r="H212" s="7">
        <v>43903</v>
      </c>
      <c r="I212" s="39" t="s">
        <v>851</v>
      </c>
      <c r="J212" s="5">
        <v>138190</v>
      </c>
      <c r="K212" s="27">
        <v>34547.5</v>
      </c>
      <c r="L212" s="5">
        <v>172737.5</v>
      </c>
      <c r="M212" s="7">
        <v>44196</v>
      </c>
      <c r="N212" s="6">
        <v>172737.5</v>
      </c>
      <c r="O212" s="44"/>
      <c r="P212" s="2"/>
    </row>
    <row r="213" spans="1:16" ht="27" customHeight="1">
      <c r="A213" s="2" t="s">
        <v>852</v>
      </c>
      <c r="B213" s="2" t="s">
        <v>853</v>
      </c>
      <c r="C213" s="3" t="s">
        <v>854</v>
      </c>
      <c r="D213" s="2"/>
      <c r="E213" s="2" t="s">
        <v>106</v>
      </c>
      <c r="F213" s="2" t="s">
        <v>477</v>
      </c>
      <c r="G213" s="2"/>
      <c r="H213" s="7">
        <v>43906</v>
      </c>
      <c r="I213" s="39" t="s">
        <v>851</v>
      </c>
      <c r="J213" s="5">
        <v>149160</v>
      </c>
      <c r="K213" s="27">
        <v>37290</v>
      </c>
      <c r="L213" s="5">
        <v>186450</v>
      </c>
      <c r="M213" s="7">
        <v>44196</v>
      </c>
      <c r="N213" s="6">
        <v>186450</v>
      </c>
      <c r="O213" s="44"/>
      <c r="P213" s="2"/>
    </row>
    <row r="214" spans="1:16" ht="42" customHeight="1">
      <c r="A214" s="2" t="s">
        <v>896</v>
      </c>
      <c r="B214" s="2" t="s">
        <v>897</v>
      </c>
      <c r="C214" s="3" t="s">
        <v>98</v>
      </c>
      <c r="D214" s="2"/>
      <c r="E214" s="2" t="s">
        <v>106</v>
      </c>
      <c r="F214" s="2" t="s">
        <v>898</v>
      </c>
      <c r="G214" s="2"/>
      <c r="H214" s="7">
        <v>43908</v>
      </c>
      <c r="I214" s="4" t="s">
        <v>855</v>
      </c>
      <c r="J214" s="5">
        <v>50000</v>
      </c>
      <c r="K214" s="5">
        <v>12500</v>
      </c>
      <c r="L214" s="5">
        <v>62500</v>
      </c>
      <c r="M214" s="7">
        <v>44302</v>
      </c>
      <c r="N214" s="6">
        <v>62500</v>
      </c>
      <c r="O214" s="44"/>
      <c r="P214" s="2" t="s">
        <v>1187</v>
      </c>
    </row>
    <row r="215" spans="1:16" ht="33.75" customHeight="1">
      <c r="A215" s="2" t="s">
        <v>899</v>
      </c>
      <c r="B215" s="2" t="s">
        <v>1072</v>
      </c>
      <c r="C215" s="3" t="s">
        <v>139</v>
      </c>
      <c r="D215" s="2"/>
      <c r="E215" s="2" t="s">
        <v>106</v>
      </c>
      <c r="F215" s="2" t="s">
        <v>892</v>
      </c>
      <c r="G215" s="2"/>
      <c r="H215" s="7">
        <v>43910</v>
      </c>
      <c r="I215" s="58">
        <v>44439</v>
      </c>
      <c r="J215" s="5">
        <v>46896</v>
      </c>
      <c r="K215" s="5">
        <v>11724</v>
      </c>
      <c r="L215" s="5">
        <v>58620</v>
      </c>
      <c r="M215" s="7">
        <v>44330</v>
      </c>
      <c r="N215" s="118">
        <v>29232.5</v>
      </c>
      <c r="O215" s="44"/>
      <c r="P215" s="2" t="s">
        <v>1708</v>
      </c>
    </row>
    <row r="216" spans="1:16" ht="42.75" customHeight="1">
      <c r="A216" s="2" t="s">
        <v>856</v>
      </c>
      <c r="B216" s="2" t="s">
        <v>857</v>
      </c>
      <c r="C216" s="3" t="s">
        <v>858</v>
      </c>
      <c r="D216" s="2"/>
      <c r="E216" s="2" t="s">
        <v>106</v>
      </c>
      <c r="F216" s="2" t="s">
        <v>859</v>
      </c>
      <c r="G216" s="2"/>
      <c r="H216" s="7">
        <v>43910</v>
      </c>
      <c r="I216" s="39" t="s">
        <v>855</v>
      </c>
      <c r="J216" s="5">
        <v>96000</v>
      </c>
      <c r="K216" s="27">
        <v>0</v>
      </c>
      <c r="L216" s="5">
        <v>96000</v>
      </c>
      <c r="M216" s="9">
        <v>44105</v>
      </c>
      <c r="N216" s="6">
        <v>96000</v>
      </c>
      <c r="O216" s="44"/>
      <c r="P216" s="2" t="s">
        <v>1188</v>
      </c>
    </row>
    <row r="217" spans="1:16" ht="33" customHeight="1">
      <c r="A217" s="2" t="s">
        <v>900</v>
      </c>
      <c r="B217" s="2" t="s">
        <v>901</v>
      </c>
      <c r="C217" s="3" t="s">
        <v>858</v>
      </c>
      <c r="D217" s="2"/>
      <c r="E217" s="2" t="s">
        <v>106</v>
      </c>
      <c r="F217" s="2" t="s">
        <v>902</v>
      </c>
      <c r="G217" s="2"/>
      <c r="H217" s="7">
        <v>43917</v>
      </c>
      <c r="I217" s="7">
        <v>43981</v>
      </c>
      <c r="J217" s="5">
        <v>49000</v>
      </c>
      <c r="K217" s="5">
        <v>12250</v>
      </c>
      <c r="L217" s="5">
        <v>61250</v>
      </c>
      <c r="M217" s="7">
        <v>44011</v>
      </c>
      <c r="N217" s="5">
        <v>61250</v>
      </c>
      <c r="O217" s="44"/>
      <c r="P217" s="2"/>
    </row>
    <row r="218" spans="1:16" ht="36.75" customHeight="1">
      <c r="A218" s="2" t="s">
        <v>883</v>
      </c>
      <c r="B218" s="2" t="s">
        <v>903</v>
      </c>
      <c r="C218" s="3" t="s">
        <v>858</v>
      </c>
      <c r="D218" s="2"/>
      <c r="E218" s="2" t="s">
        <v>106</v>
      </c>
      <c r="F218" s="2" t="s">
        <v>904</v>
      </c>
      <c r="G218" s="2"/>
      <c r="H218" s="7">
        <v>43917</v>
      </c>
      <c r="I218" s="7">
        <v>43981</v>
      </c>
      <c r="J218" s="5">
        <v>60000</v>
      </c>
      <c r="K218" s="5">
        <v>15000</v>
      </c>
      <c r="L218" s="5">
        <v>75000</v>
      </c>
      <c r="M218" s="7">
        <v>43978</v>
      </c>
      <c r="N218" s="6">
        <v>75000</v>
      </c>
      <c r="O218" s="44"/>
      <c r="P218" s="2"/>
    </row>
    <row r="219" spans="1:16" ht="24" customHeight="1">
      <c r="A219" s="2" t="s">
        <v>819</v>
      </c>
      <c r="B219" s="2" t="s">
        <v>820</v>
      </c>
      <c r="C219" s="3" t="s">
        <v>821</v>
      </c>
      <c r="D219" s="2" t="s">
        <v>822</v>
      </c>
      <c r="E219" s="2" t="s">
        <v>50</v>
      </c>
      <c r="F219" s="2" t="s">
        <v>823</v>
      </c>
      <c r="G219" s="2"/>
      <c r="H219" s="7">
        <v>43924</v>
      </c>
      <c r="I219" s="4" t="s">
        <v>824</v>
      </c>
      <c r="J219" s="8">
        <v>503000</v>
      </c>
      <c r="K219" s="8">
        <v>125750</v>
      </c>
      <c r="L219" s="8">
        <v>628750</v>
      </c>
      <c r="M219" s="7">
        <v>44362</v>
      </c>
      <c r="N219" s="6">
        <v>628750</v>
      </c>
      <c r="O219" s="44"/>
      <c r="P219" s="2"/>
    </row>
    <row r="220" spans="1:16" ht="42.75" customHeight="1">
      <c r="A220" s="2" t="s">
        <v>905</v>
      </c>
      <c r="B220" s="2" t="s">
        <v>907</v>
      </c>
      <c r="C220" s="3" t="s">
        <v>906</v>
      </c>
      <c r="D220" s="2"/>
      <c r="E220" s="2" t="s">
        <v>106</v>
      </c>
      <c r="F220" s="2" t="s">
        <v>908</v>
      </c>
      <c r="G220" s="2"/>
      <c r="H220" s="7">
        <v>43929</v>
      </c>
      <c r="I220" s="4" t="s">
        <v>930</v>
      </c>
      <c r="J220" s="5">
        <v>53991.43</v>
      </c>
      <c r="K220" s="5">
        <v>0</v>
      </c>
      <c r="L220" s="5">
        <v>53991.43</v>
      </c>
      <c r="M220" s="7">
        <v>44333</v>
      </c>
      <c r="N220" s="6">
        <v>53991.43</v>
      </c>
      <c r="O220" s="44"/>
      <c r="P220" s="2"/>
    </row>
    <row r="221" spans="1:16" ht="24" customHeight="1">
      <c r="A221" s="2" t="s">
        <v>825</v>
      </c>
      <c r="B221" s="2" t="s">
        <v>826</v>
      </c>
      <c r="C221" s="3" t="s">
        <v>78</v>
      </c>
      <c r="D221" s="2" t="s">
        <v>827</v>
      </c>
      <c r="E221" s="2" t="s">
        <v>50</v>
      </c>
      <c r="F221" s="2" t="s">
        <v>828</v>
      </c>
      <c r="G221" s="2"/>
      <c r="H221" s="7">
        <v>43935</v>
      </c>
      <c r="I221" s="4" t="s">
        <v>1123</v>
      </c>
      <c r="J221" s="8">
        <v>3104890</v>
      </c>
      <c r="K221" s="8">
        <v>403635.7</v>
      </c>
      <c r="L221" s="8">
        <v>3508525.7</v>
      </c>
      <c r="M221" s="83">
        <v>44681</v>
      </c>
      <c r="N221" s="118">
        <f>(1483505.4+1485243.61)*1.13</f>
        <v>3354686.3812999995</v>
      </c>
      <c r="O221" s="44"/>
      <c r="P221" s="2" t="s">
        <v>860</v>
      </c>
    </row>
    <row r="222" spans="1:16" ht="24" customHeight="1">
      <c r="A222" s="2" t="s">
        <v>863</v>
      </c>
      <c r="B222" s="2" t="s">
        <v>864</v>
      </c>
      <c r="C222" s="3" t="s">
        <v>139</v>
      </c>
      <c r="D222" s="2"/>
      <c r="E222" s="2" t="s">
        <v>106</v>
      </c>
      <c r="F222" s="2" t="s">
        <v>127</v>
      </c>
      <c r="G222" s="2"/>
      <c r="H222" s="9" t="s">
        <v>861</v>
      </c>
      <c r="I222" s="4" t="s">
        <v>862</v>
      </c>
      <c r="J222" s="8">
        <v>115000</v>
      </c>
      <c r="K222" s="8">
        <v>0</v>
      </c>
      <c r="L222" s="8">
        <v>115000</v>
      </c>
      <c r="M222" s="7">
        <v>44446</v>
      </c>
      <c r="N222" s="118">
        <v>115000</v>
      </c>
      <c r="O222" s="44"/>
      <c r="P222" s="2"/>
    </row>
    <row r="223" spans="1:16" ht="24.75" customHeight="1">
      <c r="A223" s="1" t="s">
        <v>825</v>
      </c>
      <c r="B223" s="2" t="s">
        <v>829</v>
      </c>
      <c r="C223" s="3" t="s">
        <v>78</v>
      </c>
      <c r="D223" s="2" t="s">
        <v>827</v>
      </c>
      <c r="E223" s="2" t="s">
        <v>50</v>
      </c>
      <c r="F223" s="2" t="s">
        <v>830</v>
      </c>
      <c r="G223" s="2"/>
      <c r="H223" s="7">
        <v>43943</v>
      </c>
      <c r="I223" s="4" t="s">
        <v>1123</v>
      </c>
      <c r="J223" s="8">
        <v>497114.7</v>
      </c>
      <c r="K223" s="8">
        <v>64624.91</v>
      </c>
      <c r="L223" s="8">
        <v>561739.61</v>
      </c>
      <c r="M223" s="285"/>
      <c r="N223" s="286"/>
      <c r="O223" s="44"/>
      <c r="P223" s="2" t="s">
        <v>860</v>
      </c>
    </row>
    <row r="224" spans="1:16" ht="41.25" customHeight="1">
      <c r="A224" s="2" t="s">
        <v>909</v>
      </c>
      <c r="B224" s="2" t="s">
        <v>910</v>
      </c>
      <c r="C224" s="3" t="s">
        <v>169</v>
      </c>
      <c r="D224" s="2"/>
      <c r="E224" s="2" t="s">
        <v>106</v>
      </c>
      <c r="F224" s="2" t="s">
        <v>911</v>
      </c>
      <c r="G224" s="2"/>
      <c r="H224" s="7">
        <v>43943</v>
      </c>
      <c r="I224" s="4" t="s">
        <v>931</v>
      </c>
      <c r="J224" s="5">
        <v>63900</v>
      </c>
      <c r="K224" s="5">
        <v>0</v>
      </c>
      <c r="L224" s="5">
        <v>63900</v>
      </c>
      <c r="M224" s="7">
        <v>44372</v>
      </c>
      <c r="N224" s="118">
        <v>63900</v>
      </c>
      <c r="O224" s="44"/>
      <c r="P224" s="2"/>
    </row>
    <row r="225" spans="1:16" ht="41.25" customHeight="1">
      <c r="A225" s="2" t="s">
        <v>912</v>
      </c>
      <c r="B225" s="2" t="s">
        <v>913</v>
      </c>
      <c r="C225" s="3" t="s">
        <v>154</v>
      </c>
      <c r="D225" s="2"/>
      <c r="E225" s="2" t="s">
        <v>106</v>
      </c>
      <c r="F225" s="2" t="s">
        <v>914</v>
      </c>
      <c r="G225" s="2"/>
      <c r="H225" s="7">
        <v>43943</v>
      </c>
      <c r="I225" s="7">
        <v>44367</v>
      </c>
      <c r="J225" s="5">
        <v>45800</v>
      </c>
      <c r="K225" s="5">
        <v>0</v>
      </c>
      <c r="L225" s="5">
        <v>45800</v>
      </c>
      <c r="M225" s="7">
        <v>44359</v>
      </c>
      <c r="N225" s="6">
        <v>45800</v>
      </c>
      <c r="O225" s="44"/>
      <c r="P225" s="2"/>
    </row>
    <row r="226" spans="1:16" ht="30.75" customHeight="1">
      <c r="A226" s="2" t="s">
        <v>926</v>
      </c>
      <c r="B226" s="2" t="s">
        <v>185</v>
      </c>
      <c r="C226" s="3" t="s">
        <v>186</v>
      </c>
      <c r="D226" s="6"/>
      <c r="E226" s="2" t="s">
        <v>106</v>
      </c>
      <c r="F226" s="2" t="s">
        <v>927</v>
      </c>
      <c r="G226" s="2"/>
      <c r="H226" s="7">
        <v>43950</v>
      </c>
      <c r="I226" s="4" t="s">
        <v>150</v>
      </c>
      <c r="J226" s="8">
        <v>43344</v>
      </c>
      <c r="K226" s="8">
        <v>10836</v>
      </c>
      <c r="L226" s="8">
        <v>54180</v>
      </c>
      <c r="M226" s="83">
        <v>44317</v>
      </c>
      <c r="N226" s="118">
        <v>55187.74</v>
      </c>
      <c r="O226" s="44"/>
      <c r="P226" s="1" t="s">
        <v>1740</v>
      </c>
    </row>
    <row r="227" spans="1:16" ht="32.25" customHeight="1">
      <c r="A227" s="2" t="s">
        <v>916</v>
      </c>
      <c r="B227" s="2" t="s">
        <v>917</v>
      </c>
      <c r="C227" s="3" t="s">
        <v>918</v>
      </c>
      <c r="D227" s="2"/>
      <c r="E227" s="2" t="s">
        <v>106</v>
      </c>
      <c r="F227" s="2" t="s">
        <v>919</v>
      </c>
      <c r="G227" s="2"/>
      <c r="H227" s="7">
        <v>43955</v>
      </c>
      <c r="I227" s="4" t="s">
        <v>920</v>
      </c>
      <c r="J227" s="5">
        <v>59800</v>
      </c>
      <c r="K227" s="5">
        <v>14950</v>
      </c>
      <c r="L227" s="5">
        <v>74750</v>
      </c>
      <c r="M227" s="7">
        <v>43969</v>
      </c>
      <c r="N227" s="5">
        <v>74750</v>
      </c>
      <c r="O227" s="44"/>
      <c r="P227" s="2"/>
    </row>
    <row r="228" spans="1:16" ht="32.25" customHeight="1">
      <c r="A228" s="2" t="s">
        <v>921</v>
      </c>
      <c r="B228" s="56" t="s">
        <v>915</v>
      </c>
      <c r="C228" s="3" t="s">
        <v>922</v>
      </c>
      <c r="D228" s="2"/>
      <c r="E228" s="2" t="s">
        <v>106</v>
      </c>
      <c r="F228" s="2" t="s">
        <v>923</v>
      </c>
      <c r="G228" s="2"/>
      <c r="H228" s="7">
        <v>43969</v>
      </c>
      <c r="I228" s="4"/>
      <c r="J228" s="5">
        <v>67000</v>
      </c>
      <c r="K228" s="5">
        <v>16750</v>
      </c>
      <c r="L228" s="5">
        <v>83750</v>
      </c>
      <c r="M228" s="7">
        <v>44102</v>
      </c>
      <c r="N228" s="5">
        <v>83750</v>
      </c>
      <c r="O228" s="44"/>
      <c r="P228" s="2"/>
    </row>
    <row r="229" spans="1:16" ht="33.75" customHeight="1">
      <c r="A229" s="2" t="s">
        <v>870</v>
      </c>
      <c r="B229" s="2" t="s">
        <v>871</v>
      </c>
      <c r="C229" s="3" t="s">
        <v>872</v>
      </c>
      <c r="D229" s="2" t="s">
        <v>873</v>
      </c>
      <c r="E229" s="2" t="s">
        <v>50</v>
      </c>
      <c r="F229" s="2" t="s">
        <v>874</v>
      </c>
      <c r="G229" s="2"/>
      <c r="H229" s="7">
        <v>43978</v>
      </c>
      <c r="I229" s="4" t="s">
        <v>875</v>
      </c>
      <c r="J229" s="8">
        <v>37190</v>
      </c>
      <c r="K229" s="8">
        <v>0</v>
      </c>
      <c r="L229" s="8">
        <v>37190</v>
      </c>
      <c r="M229" s="117">
        <v>44340</v>
      </c>
      <c r="N229" s="118">
        <v>37190</v>
      </c>
      <c r="O229" s="44"/>
      <c r="P229" s="2"/>
    </row>
    <row r="230" spans="1:16" ht="41.25" customHeight="1">
      <c r="A230" s="2" t="s">
        <v>870</v>
      </c>
      <c r="B230" s="2" t="s">
        <v>876</v>
      </c>
      <c r="C230" s="3" t="s">
        <v>872</v>
      </c>
      <c r="D230" s="2" t="s">
        <v>873</v>
      </c>
      <c r="E230" s="2" t="s">
        <v>50</v>
      </c>
      <c r="F230" s="2" t="s">
        <v>877</v>
      </c>
      <c r="G230" s="2"/>
      <c r="H230" s="7">
        <v>43978</v>
      </c>
      <c r="I230" s="4" t="s">
        <v>875</v>
      </c>
      <c r="J230" s="8">
        <v>99000</v>
      </c>
      <c r="K230" s="8">
        <v>0</v>
      </c>
      <c r="L230" s="8">
        <v>99000</v>
      </c>
      <c r="M230" s="117">
        <v>44378</v>
      </c>
      <c r="N230" s="129">
        <v>99000</v>
      </c>
      <c r="O230" s="44"/>
      <c r="P230" s="2"/>
    </row>
    <row r="231" spans="1:16" ht="50.25" customHeight="1">
      <c r="A231" s="2" t="s">
        <v>870</v>
      </c>
      <c r="B231" s="2" t="s">
        <v>878</v>
      </c>
      <c r="C231" s="3" t="s">
        <v>872</v>
      </c>
      <c r="D231" s="2" t="s">
        <v>873</v>
      </c>
      <c r="E231" s="2" t="s">
        <v>50</v>
      </c>
      <c r="F231" s="2" t="s">
        <v>879</v>
      </c>
      <c r="G231" s="6"/>
      <c r="H231" s="7">
        <v>43985</v>
      </c>
      <c r="I231" s="4" t="s">
        <v>875</v>
      </c>
      <c r="J231" s="8">
        <v>10000</v>
      </c>
      <c r="K231" s="8">
        <v>0</v>
      </c>
      <c r="L231" s="8">
        <v>10000</v>
      </c>
      <c r="M231" s="7"/>
      <c r="N231" s="1"/>
      <c r="O231" s="44"/>
      <c r="P231" s="1" t="s">
        <v>1728</v>
      </c>
    </row>
    <row r="232" spans="1:16" ht="100.5" customHeight="1">
      <c r="A232" s="1" t="s">
        <v>865</v>
      </c>
      <c r="B232" s="2" t="s">
        <v>866</v>
      </c>
      <c r="C232" s="3" t="s">
        <v>98</v>
      </c>
      <c r="D232" s="2"/>
      <c r="E232" s="2" t="s">
        <v>106</v>
      </c>
      <c r="F232" s="2" t="s">
        <v>867</v>
      </c>
      <c r="G232" s="2"/>
      <c r="H232" s="7">
        <v>43987</v>
      </c>
      <c r="I232" s="4" t="s">
        <v>510</v>
      </c>
      <c r="J232" s="5">
        <v>195000</v>
      </c>
      <c r="K232" s="5">
        <v>48750</v>
      </c>
      <c r="L232" s="5">
        <v>243750</v>
      </c>
      <c r="M232" s="83"/>
      <c r="N232" s="1"/>
      <c r="O232" s="44"/>
      <c r="P232" s="1" t="s">
        <v>2453</v>
      </c>
    </row>
    <row r="233" spans="1:16" ht="21" customHeight="1">
      <c r="A233" s="2" t="s">
        <v>939</v>
      </c>
      <c r="B233" s="56" t="s">
        <v>940</v>
      </c>
      <c r="C233" s="3" t="s">
        <v>941</v>
      </c>
      <c r="D233" s="2"/>
      <c r="E233" s="2" t="s">
        <v>106</v>
      </c>
      <c r="F233" s="2" t="s">
        <v>942</v>
      </c>
      <c r="G233" s="2"/>
      <c r="H233" s="7">
        <v>44011</v>
      </c>
      <c r="I233" s="4" t="s">
        <v>508</v>
      </c>
      <c r="J233" s="5">
        <v>178000</v>
      </c>
      <c r="K233" s="5">
        <v>44500</v>
      </c>
      <c r="L233" s="5">
        <v>222500</v>
      </c>
      <c r="M233" s="7">
        <v>44095</v>
      </c>
      <c r="N233" s="5">
        <v>222500</v>
      </c>
      <c r="O233" s="44"/>
      <c r="P233" s="2"/>
    </row>
    <row r="234" spans="1:16" ht="29.25">
      <c r="A234" s="2" t="s">
        <v>947</v>
      </c>
      <c r="B234" s="56" t="s">
        <v>287</v>
      </c>
      <c r="C234" s="3" t="s">
        <v>948</v>
      </c>
      <c r="D234" s="2" t="s">
        <v>1210</v>
      </c>
      <c r="E234" s="2" t="s">
        <v>50</v>
      </c>
      <c r="F234" s="2" t="s">
        <v>949</v>
      </c>
      <c r="G234" s="2"/>
      <c r="H234" s="7">
        <v>44020</v>
      </c>
      <c r="I234" s="4" t="s">
        <v>150</v>
      </c>
      <c r="J234" s="5">
        <v>269087.92</v>
      </c>
      <c r="K234" s="5">
        <v>0</v>
      </c>
      <c r="L234" s="5">
        <v>269087.92</v>
      </c>
      <c r="M234" s="117">
        <v>44379</v>
      </c>
      <c r="N234" s="87">
        <v>227645.28</v>
      </c>
      <c r="O234" s="44"/>
      <c r="P234" s="2"/>
    </row>
    <row r="235" spans="1:16" ht="29.25" customHeight="1">
      <c r="A235" s="2" t="s">
        <v>1034</v>
      </c>
      <c r="B235" s="2" t="s">
        <v>1035</v>
      </c>
      <c r="C235" s="3" t="s">
        <v>386</v>
      </c>
      <c r="D235" s="2"/>
      <c r="E235" s="2" t="s">
        <v>106</v>
      </c>
      <c r="F235" s="2" t="s">
        <v>1036</v>
      </c>
      <c r="G235" s="2"/>
      <c r="H235" s="7">
        <v>44032</v>
      </c>
      <c r="I235" s="4" t="s">
        <v>166</v>
      </c>
      <c r="J235" s="5">
        <v>202426.2</v>
      </c>
      <c r="K235" s="5">
        <v>50606.55</v>
      </c>
      <c r="L235" s="5">
        <v>253032.75</v>
      </c>
      <c r="M235" s="9">
        <v>44075</v>
      </c>
      <c r="N235" s="5">
        <v>253030.72</v>
      </c>
      <c r="O235" s="44"/>
      <c r="P235" s="2"/>
    </row>
    <row r="236" spans="1:16" ht="29.25">
      <c r="A236" s="2" t="s">
        <v>944</v>
      </c>
      <c r="B236" s="2" t="s">
        <v>943</v>
      </c>
      <c r="C236" s="3" t="s">
        <v>945</v>
      </c>
      <c r="D236" s="2"/>
      <c r="E236" s="2" t="s">
        <v>106</v>
      </c>
      <c r="F236" s="2" t="s">
        <v>946</v>
      </c>
      <c r="G236" s="2"/>
      <c r="H236" s="7">
        <v>44033</v>
      </c>
      <c r="I236" s="7">
        <v>44367</v>
      </c>
      <c r="J236" s="8">
        <v>84425</v>
      </c>
      <c r="K236" s="8">
        <v>21106.25</v>
      </c>
      <c r="L236" s="8">
        <v>105531.25</v>
      </c>
      <c r="M236" s="7">
        <v>44355</v>
      </c>
      <c r="N236" s="6">
        <v>105531.25</v>
      </c>
      <c r="O236" s="44"/>
      <c r="P236" s="2"/>
    </row>
    <row r="237" spans="1:16" ht="21.75" customHeight="1">
      <c r="A237" s="2" t="s">
        <v>1145</v>
      </c>
      <c r="B237" s="2" t="s">
        <v>1146</v>
      </c>
      <c r="C237" s="3" t="s">
        <v>1147</v>
      </c>
      <c r="D237" s="2"/>
      <c r="E237" s="2" t="s">
        <v>106</v>
      </c>
      <c r="F237" s="2" t="s">
        <v>1151</v>
      </c>
      <c r="G237" s="2"/>
      <c r="H237" s="7">
        <v>44035</v>
      </c>
      <c r="I237" s="4" t="s">
        <v>1158</v>
      </c>
      <c r="J237" s="5">
        <v>197500.08</v>
      </c>
      <c r="K237" s="5">
        <v>49375.02000000002</v>
      </c>
      <c r="L237" s="5">
        <v>246875.1</v>
      </c>
      <c r="M237" s="7">
        <v>44074</v>
      </c>
      <c r="N237" s="6">
        <v>246875.1</v>
      </c>
      <c r="O237" s="44"/>
      <c r="P237" s="2"/>
    </row>
    <row r="238" spans="1:16" ht="29.25">
      <c r="A238" s="2" t="s">
        <v>950</v>
      </c>
      <c r="B238" s="2" t="s">
        <v>951</v>
      </c>
      <c r="C238" s="3" t="s">
        <v>952</v>
      </c>
      <c r="D238" s="2"/>
      <c r="E238" s="2" t="s">
        <v>106</v>
      </c>
      <c r="F238" s="2" t="s">
        <v>953</v>
      </c>
      <c r="G238" s="2"/>
      <c r="H238" s="7">
        <v>44042</v>
      </c>
      <c r="I238" s="4" t="s">
        <v>336</v>
      </c>
      <c r="J238" s="8">
        <v>474924</v>
      </c>
      <c r="K238" s="8">
        <v>118731</v>
      </c>
      <c r="L238" s="8">
        <v>593655</v>
      </c>
      <c r="M238" s="7">
        <v>44137</v>
      </c>
      <c r="N238" s="6">
        <v>591396.4</v>
      </c>
      <c r="O238" s="44"/>
      <c r="P238" s="2"/>
    </row>
    <row r="239" spans="1:16" ht="29.25">
      <c r="A239" s="2" t="s">
        <v>954</v>
      </c>
      <c r="B239" s="2" t="s">
        <v>955</v>
      </c>
      <c r="C239" s="3" t="s">
        <v>956</v>
      </c>
      <c r="D239" s="2"/>
      <c r="E239" s="2" t="s">
        <v>106</v>
      </c>
      <c r="F239" s="2" t="s">
        <v>957</v>
      </c>
      <c r="G239" s="6"/>
      <c r="H239" s="7">
        <v>44043</v>
      </c>
      <c r="I239" s="4" t="s">
        <v>348</v>
      </c>
      <c r="J239" s="8">
        <v>299978.95</v>
      </c>
      <c r="K239" s="8">
        <v>74994.74</v>
      </c>
      <c r="L239" s="8">
        <v>374973.69</v>
      </c>
      <c r="M239" s="7">
        <v>44099</v>
      </c>
      <c r="N239" s="6">
        <v>373655.55</v>
      </c>
      <c r="O239" s="44"/>
      <c r="P239" s="2"/>
    </row>
    <row r="240" spans="1:16" ht="29.25">
      <c r="A240" s="2" t="s">
        <v>1055</v>
      </c>
      <c r="B240" s="2" t="s">
        <v>1056</v>
      </c>
      <c r="C240" s="3" t="s">
        <v>1057</v>
      </c>
      <c r="D240" s="2"/>
      <c r="E240" s="2" t="s">
        <v>106</v>
      </c>
      <c r="F240" s="2" t="s">
        <v>1058</v>
      </c>
      <c r="G240" s="6"/>
      <c r="H240" s="7">
        <v>44043</v>
      </c>
      <c r="I240" s="4" t="s">
        <v>1124</v>
      </c>
      <c r="J240" s="8">
        <v>24000</v>
      </c>
      <c r="K240" s="8">
        <v>6000</v>
      </c>
      <c r="L240" s="8">
        <v>30000</v>
      </c>
      <c r="M240" s="7">
        <v>44091</v>
      </c>
      <c r="N240" s="6">
        <v>30000</v>
      </c>
      <c r="O240" s="44"/>
      <c r="P240" s="2"/>
    </row>
    <row r="241" spans="1:16" ht="29.25">
      <c r="A241" s="2" t="s">
        <v>1134</v>
      </c>
      <c r="B241" s="2" t="s">
        <v>1135</v>
      </c>
      <c r="C241" s="3" t="s">
        <v>1136</v>
      </c>
      <c r="D241" s="2"/>
      <c r="E241" s="2" t="s">
        <v>106</v>
      </c>
      <c r="F241" s="2" t="s">
        <v>1137</v>
      </c>
      <c r="G241" s="6"/>
      <c r="H241" s="7">
        <v>44050</v>
      </c>
      <c r="I241" s="4" t="s">
        <v>1138</v>
      </c>
      <c r="J241" s="8">
        <v>268606.14</v>
      </c>
      <c r="K241" s="8">
        <v>67151.54</v>
      </c>
      <c r="L241" s="8">
        <v>335757.68</v>
      </c>
      <c r="M241" s="7">
        <v>44091</v>
      </c>
      <c r="N241" s="6">
        <v>268260.69</v>
      </c>
      <c r="O241" s="44"/>
      <c r="P241" s="2"/>
    </row>
    <row r="242" spans="1:16" ht="29.25">
      <c r="A242" s="2" t="s">
        <v>958</v>
      </c>
      <c r="B242" s="2" t="s">
        <v>959</v>
      </c>
      <c r="C242" s="3" t="s">
        <v>952</v>
      </c>
      <c r="D242" s="2"/>
      <c r="E242" s="2" t="s">
        <v>106</v>
      </c>
      <c r="F242" s="2" t="s">
        <v>960</v>
      </c>
      <c r="G242" s="2" t="s">
        <v>978</v>
      </c>
      <c r="H242" s="7">
        <v>44053</v>
      </c>
      <c r="I242" s="4" t="s">
        <v>336</v>
      </c>
      <c r="J242" s="5">
        <v>366111.5</v>
      </c>
      <c r="K242" s="5">
        <v>91527.88</v>
      </c>
      <c r="L242" s="5">
        <v>457639.38</v>
      </c>
      <c r="M242" s="9">
        <v>44158</v>
      </c>
      <c r="N242" s="6">
        <v>455656.06</v>
      </c>
      <c r="O242" s="44"/>
      <c r="P242" s="2"/>
    </row>
    <row r="243" spans="1:16" ht="39">
      <c r="A243" s="2" t="s">
        <v>961</v>
      </c>
      <c r="B243" s="56" t="s">
        <v>962</v>
      </c>
      <c r="C243" s="3" t="s">
        <v>651</v>
      </c>
      <c r="D243" s="2"/>
      <c r="E243" s="2" t="s">
        <v>106</v>
      </c>
      <c r="F243" s="2" t="s">
        <v>963</v>
      </c>
      <c r="G243" s="2"/>
      <c r="H243" s="7">
        <v>44060</v>
      </c>
      <c r="I243" s="7">
        <v>44081</v>
      </c>
      <c r="J243" s="5">
        <v>100096.5</v>
      </c>
      <c r="K243" s="5">
        <v>25024.13</v>
      </c>
      <c r="L243" s="5">
        <v>125120.63</v>
      </c>
      <c r="M243" s="7">
        <v>44081</v>
      </c>
      <c r="N243" s="5">
        <v>125024.13</v>
      </c>
      <c r="O243" s="44"/>
      <c r="P243" s="2"/>
    </row>
    <row r="244" spans="1:16" ht="33.75" customHeight="1">
      <c r="A244" s="2" t="s">
        <v>964</v>
      </c>
      <c r="B244" s="2" t="s">
        <v>965</v>
      </c>
      <c r="C244" s="3" t="s">
        <v>966</v>
      </c>
      <c r="D244" s="2"/>
      <c r="E244" s="2" t="s">
        <v>106</v>
      </c>
      <c r="F244" s="2" t="s">
        <v>967</v>
      </c>
      <c r="G244" s="2"/>
      <c r="H244" s="7">
        <v>44064</v>
      </c>
      <c r="I244" s="7">
        <v>44105</v>
      </c>
      <c r="J244" s="8">
        <v>81168</v>
      </c>
      <c r="K244" s="8">
        <v>20292</v>
      </c>
      <c r="L244" s="8">
        <v>101460</v>
      </c>
      <c r="M244" s="7">
        <v>44105</v>
      </c>
      <c r="N244" s="6">
        <v>97455</v>
      </c>
      <c r="O244" s="44"/>
      <c r="P244" s="2"/>
    </row>
    <row r="245" spans="1:16" ht="48.75">
      <c r="A245" s="2" t="s">
        <v>968</v>
      </c>
      <c r="B245" s="2" t="s">
        <v>970</v>
      </c>
      <c r="C245" s="3" t="s">
        <v>969</v>
      </c>
      <c r="D245" s="2" t="s">
        <v>1211</v>
      </c>
      <c r="E245" s="2" t="s">
        <v>50</v>
      </c>
      <c r="F245" s="2" t="s">
        <v>960</v>
      </c>
      <c r="G245" s="2"/>
      <c r="H245" s="7">
        <v>44074</v>
      </c>
      <c r="I245" s="4" t="s">
        <v>971</v>
      </c>
      <c r="J245" s="8">
        <v>457700</v>
      </c>
      <c r="K245" s="8">
        <v>114425</v>
      </c>
      <c r="L245" s="8">
        <v>572125</v>
      </c>
      <c r="M245" s="7">
        <v>44287</v>
      </c>
      <c r="N245" s="118">
        <v>572125</v>
      </c>
      <c r="O245" s="44"/>
      <c r="P245" s="2" t="s">
        <v>1363</v>
      </c>
    </row>
    <row r="246" spans="1:16" ht="48.75">
      <c r="A246" s="2" t="s">
        <v>968</v>
      </c>
      <c r="B246" s="2" t="s">
        <v>972</v>
      </c>
      <c r="C246" s="3" t="s">
        <v>969</v>
      </c>
      <c r="D246" s="2" t="s">
        <v>1211</v>
      </c>
      <c r="E246" s="2" t="s">
        <v>50</v>
      </c>
      <c r="F246" s="2" t="s">
        <v>973</v>
      </c>
      <c r="G246" s="6"/>
      <c r="H246" s="7">
        <v>44075</v>
      </c>
      <c r="I246" s="4" t="s">
        <v>304</v>
      </c>
      <c r="J246" s="8">
        <v>219295</v>
      </c>
      <c r="K246" s="8">
        <v>54823.75</v>
      </c>
      <c r="L246" s="8">
        <v>274118.75</v>
      </c>
      <c r="M246" s="7">
        <v>44162</v>
      </c>
      <c r="N246" s="6">
        <v>274118.75</v>
      </c>
      <c r="O246" s="44"/>
      <c r="P246" s="2"/>
    </row>
    <row r="247" spans="1:16" ht="48.75">
      <c r="A247" s="1" t="s">
        <v>974</v>
      </c>
      <c r="B247" s="2" t="s">
        <v>975</v>
      </c>
      <c r="C247" s="3" t="s">
        <v>374</v>
      </c>
      <c r="D247" s="2"/>
      <c r="E247" s="2" t="s">
        <v>106</v>
      </c>
      <c r="F247" s="2" t="s">
        <v>976</v>
      </c>
      <c r="G247" s="2"/>
      <c r="H247" s="7">
        <v>44082</v>
      </c>
      <c r="I247" s="4" t="s">
        <v>977</v>
      </c>
      <c r="J247" s="5">
        <v>194000</v>
      </c>
      <c r="K247" s="5">
        <v>48500</v>
      </c>
      <c r="L247" s="5">
        <v>242500</v>
      </c>
      <c r="M247" s="83" t="s">
        <v>2201</v>
      </c>
      <c r="N247" s="118">
        <v>242500</v>
      </c>
      <c r="O247" s="44"/>
      <c r="P247" s="2"/>
    </row>
    <row r="248" spans="1:16" ht="48.75">
      <c r="A248" s="1" t="s">
        <v>979</v>
      </c>
      <c r="B248" s="56" t="s">
        <v>980</v>
      </c>
      <c r="C248" s="3" t="s">
        <v>117</v>
      </c>
      <c r="D248" s="2" t="s">
        <v>1212</v>
      </c>
      <c r="E248" s="2" t="s">
        <v>50</v>
      </c>
      <c r="F248" s="2" t="s">
        <v>981</v>
      </c>
      <c r="G248" s="2" t="s">
        <v>982</v>
      </c>
      <c r="H248" s="7">
        <v>44089</v>
      </c>
      <c r="I248" s="4" t="s">
        <v>977</v>
      </c>
      <c r="J248" s="5">
        <v>490000</v>
      </c>
      <c r="K248" s="5">
        <v>122500</v>
      </c>
      <c r="L248" s="5">
        <v>612500</v>
      </c>
      <c r="M248" s="83" t="s">
        <v>2201</v>
      </c>
      <c r="N248" s="87">
        <v>460416.25</v>
      </c>
      <c r="O248" s="44"/>
      <c r="P248" s="2" t="s">
        <v>2336</v>
      </c>
    </row>
    <row r="249" spans="1:16" ht="19.5">
      <c r="A249" s="2" t="s">
        <v>1165</v>
      </c>
      <c r="B249" s="56" t="s">
        <v>1166</v>
      </c>
      <c r="C249" s="3" t="s">
        <v>1167</v>
      </c>
      <c r="D249" s="6"/>
      <c r="E249" s="2" t="s">
        <v>106</v>
      </c>
      <c r="F249" s="2" t="s">
        <v>1168</v>
      </c>
      <c r="G249" s="2"/>
      <c r="H249" s="7" t="s">
        <v>1169</v>
      </c>
      <c r="I249" s="4" t="s">
        <v>1170</v>
      </c>
      <c r="J249" s="5">
        <v>68000</v>
      </c>
      <c r="K249" s="5">
        <v>17000</v>
      </c>
      <c r="L249" s="5">
        <v>85000</v>
      </c>
      <c r="M249" s="9">
        <v>44154</v>
      </c>
      <c r="N249" s="5">
        <v>85000</v>
      </c>
      <c r="O249" s="44"/>
      <c r="P249" s="2"/>
    </row>
    <row r="250" spans="1:16" ht="175.5">
      <c r="A250" s="1" t="s">
        <v>983</v>
      </c>
      <c r="B250" s="2" t="s">
        <v>984</v>
      </c>
      <c r="C250" s="3" t="s">
        <v>985</v>
      </c>
      <c r="D250" s="2" t="s">
        <v>1209</v>
      </c>
      <c r="E250" s="2" t="s">
        <v>50</v>
      </c>
      <c r="F250" s="2" t="s">
        <v>986</v>
      </c>
      <c r="G250" s="2" t="s">
        <v>1191</v>
      </c>
      <c r="H250" s="7">
        <v>44089</v>
      </c>
      <c r="I250" s="4" t="s">
        <v>987</v>
      </c>
      <c r="J250" s="8">
        <v>47638450.99</v>
      </c>
      <c r="K250" s="8">
        <v>11909612.75</v>
      </c>
      <c r="L250" s="8">
        <v>59548063.74</v>
      </c>
      <c r="M250" s="83" t="s">
        <v>2201</v>
      </c>
      <c r="N250" s="118">
        <v>66439727.54</v>
      </c>
      <c r="O250" s="44"/>
      <c r="P250" s="1" t="s">
        <v>2332</v>
      </c>
    </row>
    <row r="251" spans="1:16" ht="41.25" customHeight="1">
      <c r="A251" s="2" t="s">
        <v>988</v>
      </c>
      <c r="B251" s="2" t="s">
        <v>989</v>
      </c>
      <c r="C251" s="3" t="s">
        <v>990</v>
      </c>
      <c r="D251" s="2"/>
      <c r="E251" s="2" t="s">
        <v>106</v>
      </c>
      <c r="F251" s="2" t="s">
        <v>991</v>
      </c>
      <c r="G251" s="2"/>
      <c r="H251" s="7">
        <v>44098</v>
      </c>
      <c r="I251" s="4" t="s">
        <v>221</v>
      </c>
      <c r="J251" s="8">
        <v>117492</v>
      </c>
      <c r="K251" s="8">
        <v>29373</v>
      </c>
      <c r="L251" s="8">
        <v>146865</v>
      </c>
      <c r="M251" s="7">
        <v>44168</v>
      </c>
      <c r="N251" s="6">
        <v>146865</v>
      </c>
      <c r="O251" s="44"/>
      <c r="P251" s="2"/>
    </row>
    <row r="252" spans="1:16" ht="29.25">
      <c r="A252" s="2" t="s">
        <v>1131</v>
      </c>
      <c r="B252" s="2" t="s">
        <v>1132</v>
      </c>
      <c r="C252" s="3" t="s">
        <v>952</v>
      </c>
      <c r="D252" s="2"/>
      <c r="E252" s="2" t="s">
        <v>106</v>
      </c>
      <c r="F252" s="2" t="s">
        <v>1133</v>
      </c>
      <c r="G252" s="2"/>
      <c r="H252" s="7">
        <v>44102</v>
      </c>
      <c r="I252" s="4" t="s">
        <v>671</v>
      </c>
      <c r="J252" s="8">
        <v>330214</v>
      </c>
      <c r="K252" s="8">
        <v>82553.5</v>
      </c>
      <c r="L252" s="8">
        <v>412767.5</v>
      </c>
      <c r="M252" s="7">
        <v>44333</v>
      </c>
      <c r="N252" s="6">
        <v>412767.5</v>
      </c>
      <c r="O252" s="44"/>
      <c r="P252" s="2"/>
    </row>
    <row r="253" spans="1:16" ht="59.25" customHeight="1">
      <c r="A253" s="2" t="s">
        <v>1205</v>
      </c>
      <c r="B253" s="2" t="s">
        <v>1206</v>
      </c>
      <c r="C253" s="3" t="s">
        <v>1207</v>
      </c>
      <c r="D253" s="2" t="s">
        <v>1204</v>
      </c>
      <c r="E253" s="2" t="s">
        <v>50</v>
      </c>
      <c r="F253" s="2" t="s">
        <v>960</v>
      </c>
      <c r="G253" s="2" t="s">
        <v>1215</v>
      </c>
      <c r="H253" s="9" t="s">
        <v>1213</v>
      </c>
      <c r="I253" s="4" t="s">
        <v>1214</v>
      </c>
      <c r="J253" s="8">
        <v>9894254.75</v>
      </c>
      <c r="K253" s="8">
        <v>2473563.69</v>
      </c>
      <c r="L253" s="8">
        <v>12367818.44</v>
      </c>
      <c r="M253" s="7">
        <v>44453</v>
      </c>
      <c r="N253" s="118">
        <v>12203349</v>
      </c>
      <c r="O253" s="44"/>
      <c r="P253" s="2"/>
    </row>
    <row r="254" spans="1:16" ht="49.5" customHeight="1">
      <c r="A254" s="2" t="s">
        <v>996</v>
      </c>
      <c r="B254" s="2" t="s">
        <v>997</v>
      </c>
      <c r="C254" s="3" t="s">
        <v>432</v>
      </c>
      <c r="D254" s="2"/>
      <c r="E254" s="2" t="s">
        <v>106</v>
      </c>
      <c r="F254" s="2" t="s">
        <v>960</v>
      </c>
      <c r="G254" s="2" t="s">
        <v>998</v>
      </c>
      <c r="H254" s="7">
        <v>44103</v>
      </c>
      <c r="I254" s="7">
        <v>44176</v>
      </c>
      <c r="J254" s="8">
        <v>407956.9</v>
      </c>
      <c r="K254" s="8">
        <v>101989.23</v>
      </c>
      <c r="L254" s="8">
        <v>509946.13</v>
      </c>
      <c r="M254" s="7">
        <v>44299</v>
      </c>
      <c r="N254" s="6">
        <v>509683.65</v>
      </c>
      <c r="O254" s="44"/>
      <c r="P254" s="2" t="s">
        <v>1364</v>
      </c>
    </row>
    <row r="255" spans="1:16" ht="39">
      <c r="A255" s="2" t="s">
        <v>999</v>
      </c>
      <c r="B255" s="2" t="s">
        <v>1000</v>
      </c>
      <c r="C255" s="3" t="s">
        <v>1001</v>
      </c>
      <c r="D255" s="2"/>
      <c r="E255" s="2" t="s">
        <v>106</v>
      </c>
      <c r="F255" s="2" t="s">
        <v>1071</v>
      </c>
      <c r="G255" s="2"/>
      <c r="H255" s="7">
        <v>44103</v>
      </c>
      <c r="I255" s="4" t="s">
        <v>310</v>
      </c>
      <c r="J255" s="5">
        <v>37440</v>
      </c>
      <c r="K255" s="5">
        <v>9360</v>
      </c>
      <c r="L255" s="5">
        <v>46800</v>
      </c>
      <c r="M255" s="7">
        <v>44112</v>
      </c>
      <c r="N255" s="5">
        <v>46800</v>
      </c>
      <c r="O255" s="44"/>
      <c r="P255" s="2"/>
    </row>
    <row r="256" spans="1:16" ht="70.5" customHeight="1">
      <c r="A256" s="1" t="s">
        <v>992</v>
      </c>
      <c r="B256" s="2" t="s">
        <v>993</v>
      </c>
      <c r="C256" s="3" t="s">
        <v>994</v>
      </c>
      <c r="D256" s="2" t="s">
        <v>1208</v>
      </c>
      <c r="E256" s="2" t="s">
        <v>50</v>
      </c>
      <c r="F256" s="2" t="s">
        <v>995</v>
      </c>
      <c r="G256" s="6" t="s">
        <v>1192</v>
      </c>
      <c r="H256" s="7">
        <v>44104</v>
      </c>
      <c r="I256" s="7">
        <v>44439</v>
      </c>
      <c r="J256" s="8">
        <v>984218.4</v>
      </c>
      <c r="K256" s="8">
        <v>246054.6</v>
      </c>
      <c r="L256" s="8">
        <v>1230273</v>
      </c>
      <c r="M256" s="83" t="s">
        <v>2330</v>
      </c>
      <c r="N256" s="118">
        <v>1571250.82</v>
      </c>
      <c r="O256" s="44"/>
      <c r="P256" s="1" t="s">
        <v>2337</v>
      </c>
    </row>
    <row r="257" spans="1:16" ht="19.5">
      <c r="A257" s="2" t="s">
        <v>1002</v>
      </c>
      <c r="B257" s="2" t="s">
        <v>1003</v>
      </c>
      <c r="C257" s="3" t="s">
        <v>1004</v>
      </c>
      <c r="D257" s="2"/>
      <c r="E257" s="2" t="s">
        <v>106</v>
      </c>
      <c r="F257" s="2" t="s">
        <v>1005</v>
      </c>
      <c r="G257" s="2"/>
      <c r="H257" s="7">
        <v>44104</v>
      </c>
      <c r="I257" s="7">
        <v>44470</v>
      </c>
      <c r="J257" s="5">
        <v>56400</v>
      </c>
      <c r="K257" s="5">
        <v>14100</v>
      </c>
      <c r="L257" s="5">
        <v>70500</v>
      </c>
      <c r="M257" s="83">
        <v>44469</v>
      </c>
      <c r="N257" s="118">
        <v>70500</v>
      </c>
      <c r="O257" s="44"/>
      <c r="P257" s="2"/>
    </row>
    <row r="258" spans="1:16" ht="78">
      <c r="A258" s="2" t="s">
        <v>1006</v>
      </c>
      <c r="B258" s="56" t="s">
        <v>1007</v>
      </c>
      <c r="C258" s="3" t="s">
        <v>1008</v>
      </c>
      <c r="D258" s="2"/>
      <c r="E258" s="2" t="s">
        <v>106</v>
      </c>
      <c r="F258" s="2" t="s">
        <v>1009</v>
      </c>
      <c r="G258" s="2" t="s">
        <v>1011</v>
      </c>
      <c r="H258" s="7">
        <v>44105</v>
      </c>
      <c r="I258" s="4" t="s">
        <v>1010</v>
      </c>
      <c r="J258" s="5">
        <v>190000</v>
      </c>
      <c r="K258" s="5">
        <v>47500</v>
      </c>
      <c r="L258" s="5">
        <v>237500</v>
      </c>
      <c r="M258" s="7">
        <v>44453</v>
      </c>
      <c r="N258" s="87">
        <v>203775</v>
      </c>
      <c r="O258" s="44"/>
      <c r="P258" s="2"/>
    </row>
    <row r="259" spans="1:16" ht="29.25">
      <c r="A259" s="2" t="s">
        <v>1139</v>
      </c>
      <c r="B259" s="2" t="s">
        <v>1140</v>
      </c>
      <c r="C259" s="3" t="s">
        <v>952</v>
      </c>
      <c r="D259" s="2"/>
      <c r="E259" s="2" t="s">
        <v>106</v>
      </c>
      <c r="F259" s="2" t="s">
        <v>953</v>
      </c>
      <c r="G259" s="2"/>
      <c r="H259" s="7">
        <v>44106</v>
      </c>
      <c r="I259" s="4" t="s">
        <v>1138</v>
      </c>
      <c r="J259" s="8">
        <v>117295</v>
      </c>
      <c r="K259" s="8">
        <v>29323.75</v>
      </c>
      <c r="L259" s="8">
        <v>146618.75</v>
      </c>
      <c r="M259" s="7">
        <v>44168</v>
      </c>
      <c r="N259" s="6">
        <v>123498.02</v>
      </c>
      <c r="O259" s="44"/>
      <c r="P259" s="2" t="s">
        <v>1189</v>
      </c>
    </row>
    <row r="260" spans="1:16" ht="48.75">
      <c r="A260" s="1" t="s">
        <v>1012</v>
      </c>
      <c r="B260" s="2" t="s">
        <v>1013</v>
      </c>
      <c r="C260" s="3" t="s">
        <v>117</v>
      </c>
      <c r="D260" s="2"/>
      <c r="E260" s="2" t="s">
        <v>106</v>
      </c>
      <c r="F260" s="2" t="s">
        <v>1014</v>
      </c>
      <c r="G260" s="2"/>
      <c r="H260" s="7">
        <v>44109</v>
      </c>
      <c r="I260" s="4" t="s">
        <v>977</v>
      </c>
      <c r="J260" s="8">
        <v>180000</v>
      </c>
      <c r="K260" s="8">
        <v>45000</v>
      </c>
      <c r="L260" s="8">
        <v>225000</v>
      </c>
      <c r="M260" s="83" t="s">
        <v>2201</v>
      </c>
      <c r="N260" s="118">
        <v>225000</v>
      </c>
      <c r="O260" s="44"/>
      <c r="P260" s="2"/>
    </row>
    <row r="261" spans="1:16" ht="29.25">
      <c r="A261" s="2" t="s">
        <v>1061</v>
      </c>
      <c r="B261" s="2" t="s">
        <v>1062</v>
      </c>
      <c r="C261" s="3" t="s">
        <v>1063</v>
      </c>
      <c r="D261" s="2"/>
      <c r="E261" s="2" t="s">
        <v>106</v>
      </c>
      <c r="F261" s="2" t="s">
        <v>1193</v>
      </c>
      <c r="G261" s="2"/>
      <c r="H261" s="7">
        <v>44112</v>
      </c>
      <c r="I261" s="4" t="s">
        <v>1064</v>
      </c>
      <c r="J261" s="8">
        <v>47970</v>
      </c>
      <c r="K261" s="8">
        <v>11992.5</v>
      </c>
      <c r="L261" s="8">
        <v>59962.5</v>
      </c>
      <c r="M261" s="7">
        <v>44293</v>
      </c>
      <c r="N261" s="6">
        <v>59962.5</v>
      </c>
      <c r="O261" s="44"/>
      <c r="P261" s="2" t="s">
        <v>1357</v>
      </c>
    </row>
    <row r="262" spans="1:16" ht="29.25">
      <c r="A262" s="2" t="s">
        <v>1015</v>
      </c>
      <c r="B262" s="2" t="s">
        <v>692</v>
      </c>
      <c r="C262" s="3" t="s">
        <v>390</v>
      </c>
      <c r="D262" s="2"/>
      <c r="E262" s="2" t="s">
        <v>106</v>
      </c>
      <c r="F262" s="2" t="s">
        <v>1016</v>
      </c>
      <c r="G262" s="2"/>
      <c r="H262" s="7">
        <v>44113</v>
      </c>
      <c r="I262" s="4" t="s">
        <v>150</v>
      </c>
      <c r="J262" s="8">
        <v>137904</v>
      </c>
      <c r="K262" s="8">
        <v>34476</v>
      </c>
      <c r="L262" s="8">
        <v>172380</v>
      </c>
      <c r="M262" s="83">
        <v>44481</v>
      </c>
      <c r="N262" s="118">
        <v>172975</v>
      </c>
      <c r="O262" s="44"/>
      <c r="P262" s="1" t="s">
        <v>1740</v>
      </c>
    </row>
    <row r="263" spans="1:16" ht="29.25">
      <c r="A263" s="2" t="s">
        <v>1037</v>
      </c>
      <c r="B263" s="56" t="s">
        <v>1038</v>
      </c>
      <c r="C263" s="3" t="s">
        <v>1039</v>
      </c>
      <c r="D263" s="2"/>
      <c r="E263" s="2" t="s">
        <v>106</v>
      </c>
      <c r="F263" s="2" t="s">
        <v>1040</v>
      </c>
      <c r="G263" s="2"/>
      <c r="H263" s="7">
        <v>44113</v>
      </c>
      <c r="I263" s="7">
        <v>44316</v>
      </c>
      <c r="J263" s="5">
        <v>29040</v>
      </c>
      <c r="K263" s="5">
        <v>7260</v>
      </c>
      <c r="L263" s="5">
        <v>36300</v>
      </c>
      <c r="M263" s="9">
        <v>44309</v>
      </c>
      <c r="N263" s="6">
        <v>46954.03</v>
      </c>
      <c r="O263" s="46"/>
      <c r="P263" s="2"/>
    </row>
    <row r="264" spans="1:16" ht="19.5">
      <c r="A264" s="2" t="s">
        <v>1041</v>
      </c>
      <c r="B264" s="2" t="s">
        <v>1042</v>
      </c>
      <c r="C264" s="3" t="s">
        <v>1043</v>
      </c>
      <c r="D264" s="2"/>
      <c r="E264" s="2" t="s">
        <v>106</v>
      </c>
      <c r="F264" s="2" t="s">
        <v>1044</v>
      </c>
      <c r="G264" s="2"/>
      <c r="H264" s="7">
        <v>44119</v>
      </c>
      <c r="I264" s="7">
        <v>44316</v>
      </c>
      <c r="J264" s="8">
        <v>45339.84</v>
      </c>
      <c r="K264" s="8">
        <v>11334.96</v>
      </c>
      <c r="L264" s="8">
        <v>56674.8</v>
      </c>
      <c r="M264" s="9">
        <v>44302</v>
      </c>
      <c r="N264" s="6">
        <v>45317.35</v>
      </c>
      <c r="O264" s="44"/>
      <c r="P264" s="2"/>
    </row>
    <row r="265" spans="1:16" ht="29.25">
      <c r="A265" s="2" t="s">
        <v>1117</v>
      </c>
      <c r="B265" s="2" t="s">
        <v>1118</v>
      </c>
      <c r="C265" s="3" t="s">
        <v>1119</v>
      </c>
      <c r="D265" s="2"/>
      <c r="E265" s="2" t="s">
        <v>106</v>
      </c>
      <c r="F265" s="2" t="s">
        <v>1120</v>
      </c>
      <c r="G265" s="2"/>
      <c r="H265" s="7">
        <v>44120</v>
      </c>
      <c r="I265" s="39" t="s">
        <v>1121</v>
      </c>
      <c r="J265" s="8">
        <v>57885</v>
      </c>
      <c r="K265" s="8">
        <v>14471.25</v>
      </c>
      <c r="L265" s="8">
        <v>72356.25</v>
      </c>
      <c r="M265" s="7">
        <v>44137</v>
      </c>
      <c r="N265" s="6">
        <v>72356.25</v>
      </c>
      <c r="O265" s="44"/>
      <c r="P265" s="2"/>
    </row>
    <row r="266" spans="1:16" ht="29.25">
      <c r="A266" s="2" t="s">
        <v>1066</v>
      </c>
      <c r="B266" s="2" t="s">
        <v>1065</v>
      </c>
      <c r="C266" s="3" t="s">
        <v>354</v>
      </c>
      <c r="D266" s="2"/>
      <c r="E266" s="2" t="s">
        <v>106</v>
      </c>
      <c r="F266" s="2" t="s">
        <v>1067</v>
      </c>
      <c r="G266" s="2"/>
      <c r="H266" s="7">
        <v>44123</v>
      </c>
      <c r="I266" s="39" t="s">
        <v>1068</v>
      </c>
      <c r="J266" s="8">
        <v>56519</v>
      </c>
      <c r="K266" s="8">
        <v>14129.75</v>
      </c>
      <c r="L266" s="8">
        <v>70648.75</v>
      </c>
      <c r="M266" s="7">
        <v>44176</v>
      </c>
      <c r="N266" s="6">
        <v>70648.75</v>
      </c>
      <c r="O266" s="44"/>
      <c r="P266" s="2"/>
    </row>
    <row r="267" spans="1:16" ht="29.25">
      <c r="A267" s="2" t="s">
        <v>1150</v>
      </c>
      <c r="B267" s="2" t="s">
        <v>1148</v>
      </c>
      <c r="C267" s="3" t="s">
        <v>1149</v>
      </c>
      <c r="D267" s="2"/>
      <c r="E267" s="2" t="s">
        <v>106</v>
      </c>
      <c r="F267" s="2" t="s">
        <v>1033</v>
      </c>
      <c r="G267" s="2"/>
      <c r="H267" s="7">
        <v>44123</v>
      </c>
      <c r="I267" s="4" t="s">
        <v>1159</v>
      </c>
      <c r="J267" s="5">
        <v>203083</v>
      </c>
      <c r="K267" s="5">
        <v>50770.75</v>
      </c>
      <c r="L267" s="5">
        <v>253853.75</v>
      </c>
      <c r="M267" s="7">
        <v>44225</v>
      </c>
      <c r="N267" s="6">
        <v>206877.31</v>
      </c>
      <c r="O267" s="44"/>
      <c r="P267" s="2"/>
    </row>
    <row r="268" spans="1:16" ht="29.25">
      <c r="A268" s="2" t="s">
        <v>1180</v>
      </c>
      <c r="B268" s="2" t="s">
        <v>1181</v>
      </c>
      <c r="C268" s="3" t="s">
        <v>1182</v>
      </c>
      <c r="D268" s="6"/>
      <c r="E268" s="2" t="s">
        <v>106</v>
      </c>
      <c r="F268" s="2" t="s">
        <v>1183</v>
      </c>
      <c r="G268" s="2"/>
      <c r="H268" s="9" t="s">
        <v>1184</v>
      </c>
      <c r="I268" s="4" t="s">
        <v>1185</v>
      </c>
      <c r="J268" s="5">
        <v>30000</v>
      </c>
      <c r="K268" s="5">
        <v>7500</v>
      </c>
      <c r="L268" s="5">
        <v>37500</v>
      </c>
      <c r="M268" s="9">
        <v>44134</v>
      </c>
      <c r="N268" s="5">
        <v>37500</v>
      </c>
      <c r="O268" s="44"/>
      <c r="P268" s="2"/>
    </row>
    <row r="269" spans="1:16" ht="19.5">
      <c r="A269" s="2" t="s">
        <v>1152</v>
      </c>
      <c r="B269" s="2" t="s">
        <v>1153</v>
      </c>
      <c r="C269" s="3" t="s">
        <v>1154</v>
      </c>
      <c r="D269" s="6"/>
      <c r="E269" s="2" t="s">
        <v>106</v>
      </c>
      <c r="F269" s="2" t="s">
        <v>1155</v>
      </c>
      <c r="G269" s="2"/>
      <c r="H269" s="9" t="s">
        <v>1156</v>
      </c>
      <c r="I269" s="39" t="s">
        <v>1085</v>
      </c>
      <c r="J269" s="8">
        <v>47401</v>
      </c>
      <c r="K269" s="8">
        <v>8442.13</v>
      </c>
      <c r="L269" s="8">
        <v>55843.19</v>
      </c>
      <c r="M269" s="7">
        <v>44132</v>
      </c>
      <c r="N269" s="6">
        <v>55843.13</v>
      </c>
      <c r="O269" s="44"/>
      <c r="P269" s="2" t="s">
        <v>1157</v>
      </c>
    </row>
    <row r="270" spans="1:16" ht="48.75">
      <c r="A270" s="2" t="s">
        <v>1059</v>
      </c>
      <c r="B270" s="2" t="s">
        <v>1060</v>
      </c>
      <c r="C270" s="3" t="s">
        <v>384</v>
      </c>
      <c r="D270" s="2"/>
      <c r="E270" s="2" t="s">
        <v>106</v>
      </c>
      <c r="F270" s="2" t="s">
        <v>633</v>
      </c>
      <c r="G270" s="2"/>
      <c r="H270" s="7">
        <v>44127</v>
      </c>
      <c r="I270" s="4" t="s">
        <v>529</v>
      </c>
      <c r="J270" s="8">
        <v>29400</v>
      </c>
      <c r="K270" s="8">
        <v>7350</v>
      </c>
      <c r="L270" s="8">
        <v>36750</v>
      </c>
      <c r="M270" s="7">
        <v>44182</v>
      </c>
      <c r="N270" s="6">
        <v>36750</v>
      </c>
      <c r="O270" s="44"/>
      <c r="P270" s="2"/>
    </row>
    <row r="271" spans="1:16" ht="39" customHeight="1">
      <c r="A271" s="2" t="s">
        <v>1106</v>
      </c>
      <c r="B271" s="2" t="s">
        <v>1107</v>
      </c>
      <c r="C271" s="3" t="s">
        <v>98</v>
      </c>
      <c r="D271" s="2"/>
      <c r="E271" s="2" t="s">
        <v>106</v>
      </c>
      <c r="F271" s="2" t="s">
        <v>721</v>
      </c>
      <c r="G271" s="2"/>
      <c r="H271" s="7">
        <v>44130</v>
      </c>
      <c r="I271" s="4" t="s">
        <v>1108</v>
      </c>
      <c r="J271" s="8">
        <v>69000</v>
      </c>
      <c r="K271" s="8">
        <v>17250</v>
      </c>
      <c r="L271" s="8">
        <v>86250</v>
      </c>
      <c r="M271" s="7">
        <v>44284</v>
      </c>
      <c r="N271" s="6">
        <v>86250</v>
      </c>
      <c r="O271" s="44"/>
      <c r="P271" s="2" t="s">
        <v>1355</v>
      </c>
    </row>
    <row r="272" spans="1:16" ht="19.5">
      <c r="A272" s="2" t="s">
        <v>1160</v>
      </c>
      <c r="B272" s="2" t="s">
        <v>1161</v>
      </c>
      <c r="C272" s="3" t="s">
        <v>1162</v>
      </c>
      <c r="D272" s="6"/>
      <c r="E272" s="2" t="s">
        <v>106</v>
      </c>
      <c r="F272" s="2" t="s">
        <v>1163</v>
      </c>
      <c r="G272" s="2"/>
      <c r="H272" s="9" t="s">
        <v>1164</v>
      </c>
      <c r="I272" s="4" t="s">
        <v>145</v>
      </c>
      <c r="J272" s="8">
        <v>58580</v>
      </c>
      <c r="K272" s="8">
        <v>14465</v>
      </c>
      <c r="L272" s="8">
        <v>73225</v>
      </c>
      <c r="M272" s="7">
        <v>44160</v>
      </c>
      <c r="N272" s="6">
        <v>73225</v>
      </c>
      <c r="O272" s="48"/>
      <c r="P272" s="2"/>
    </row>
    <row r="273" spans="1:16" ht="39">
      <c r="A273" s="2" t="s">
        <v>1081</v>
      </c>
      <c r="B273" s="2" t="s">
        <v>1082</v>
      </c>
      <c r="C273" s="3" t="s">
        <v>1083</v>
      </c>
      <c r="D273" s="2"/>
      <c r="E273" s="2" t="s">
        <v>106</v>
      </c>
      <c r="F273" s="2" t="s">
        <v>1084</v>
      </c>
      <c r="G273" s="2"/>
      <c r="H273" s="7">
        <v>44134</v>
      </c>
      <c r="I273" s="4" t="s">
        <v>1085</v>
      </c>
      <c r="J273" s="8">
        <v>40278.88</v>
      </c>
      <c r="K273" s="8">
        <v>10069.72</v>
      </c>
      <c r="L273" s="8">
        <v>50348.6</v>
      </c>
      <c r="M273" s="7">
        <v>44145</v>
      </c>
      <c r="N273" s="8">
        <v>50348.6</v>
      </c>
      <c r="O273" s="48"/>
      <c r="P273" s="2"/>
    </row>
    <row r="274" spans="1:16" ht="30" customHeight="1">
      <c r="A274" s="2" t="s">
        <v>1115</v>
      </c>
      <c r="B274" s="2" t="s">
        <v>1116</v>
      </c>
      <c r="C274" s="3" t="s">
        <v>1103</v>
      </c>
      <c r="D274" s="2"/>
      <c r="E274" s="2" t="s">
        <v>106</v>
      </c>
      <c r="F274" s="2" t="s">
        <v>976</v>
      </c>
      <c r="G274" s="2"/>
      <c r="H274" s="7">
        <v>44138</v>
      </c>
      <c r="I274" s="4" t="s">
        <v>1105</v>
      </c>
      <c r="J274" s="8">
        <v>55000</v>
      </c>
      <c r="K274" s="8">
        <v>13750</v>
      </c>
      <c r="L274" s="8">
        <v>68750</v>
      </c>
      <c r="M274" s="83">
        <v>44635</v>
      </c>
      <c r="N274" s="131">
        <v>68750</v>
      </c>
      <c r="O274" s="44"/>
      <c r="P274" s="2"/>
    </row>
    <row r="275" spans="1:16" ht="19.5">
      <c r="A275" s="2" t="s">
        <v>1017</v>
      </c>
      <c r="B275" s="2" t="s">
        <v>365</v>
      </c>
      <c r="C275" s="3" t="s">
        <v>1018</v>
      </c>
      <c r="D275" s="2"/>
      <c r="E275" s="2" t="s">
        <v>106</v>
      </c>
      <c r="F275" s="2" t="s">
        <v>1019</v>
      </c>
      <c r="G275" s="6"/>
      <c r="H275" s="7">
        <v>44140</v>
      </c>
      <c r="I275" s="4" t="s">
        <v>368</v>
      </c>
      <c r="J275" s="8">
        <v>123000</v>
      </c>
      <c r="K275" s="8">
        <v>30750</v>
      </c>
      <c r="L275" s="8">
        <v>153750</v>
      </c>
      <c r="M275" s="83">
        <v>44507</v>
      </c>
      <c r="N275" s="118">
        <v>134219.47</v>
      </c>
      <c r="O275" s="44"/>
      <c r="P275" s="2"/>
    </row>
    <row r="276" spans="1:16" ht="48.75">
      <c r="A276" s="2" t="s">
        <v>1171</v>
      </c>
      <c r="B276" s="2" t="s">
        <v>1172</v>
      </c>
      <c r="C276" s="3" t="s">
        <v>952</v>
      </c>
      <c r="D276" s="6"/>
      <c r="E276" s="2" t="s">
        <v>106</v>
      </c>
      <c r="F276" s="2" t="s">
        <v>1174</v>
      </c>
      <c r="G276" s="6"/>
      <c r="H276" s="7">
        <v>44140</v>
      </c>
      <c r="I276" s="4" t="s">
        <v>1173</v>
      </c>
      <c r="J276" s="8">
        <v>43140</v>
      </c>
      <c r="K276" s="8">
        <v>10785</v>
      </c>
      <c r="L276" s="8">
        <v>53925</v>
      </c>
      <c r="M276" s="9">
        <v>44147</v>
      </c>
      <c r="N276" s="6">
        <v>53925</v>
      </c>
      <c r="O276" s="44"/>
      <c r="P276" s="2"/>
    </row>
    <row r="277" spans="1:16" ht="81" customHeight="1">
      <c r="A277" s="2" t="s">
        <v>1020</v>
      </c>
      <c r="B277" s="2" t="s">
        <v>1021</v>
      </c>
      <c r="C277" s="3" t="s">
        <v>952</v>
      </c>
      <c r="D277" s="2" t="s">
        <v>1203</v>
      </c>
      <c r="E277" s="2" t="s">
        <v>50</v>
      </c>
      <c r="F277" s="2" t="s">
        <v>1022</v>
      </c>
      <c r="G277" s="2" t="s">
        <v>978</v>
      </c>
      <c r="H277" s="7">
        <v>44141</v>
      </c>
      <c r="I277" s="4" t="s">
        <v>335</v>
      </c>
      <c r="J277" s="5">
        <v>1933488.6</v>
      </c>
      <c r="K277" s="5">
        <v>483372.15</v>
      </c>
      <c r="L277" s="5">
        <v>2416860.75</v>
      </c>
      <c r="M277" s="83">
        <v>44635</v>
      </c>
      <c r="N277" s="118" t="s">
        <v>1968</v>
      </c>
      <c r="O277" s="44"/>
      <c r="P277" s="2" t="s">
        <v>1952</v>
      </c>
    </row>
    <row r="278" spans="1:16" ht="31.5" customHeight="1">
      <c r="A278" s="2" t="s">
        <v>1053</v>
      </c>
      <c r="B278" s="2" t="s">
        <v>1054</v>
      </c>
      <c r="C278" s="3" t="s">
        <v>98</v>
      </c>
      <c r="D278" s="2"/>
      <c r="E278" s="2" t="s">
        <v>106</v>
      </c>
      <c r="F278" s="2" t="s">
        <v>859</v>
      </c>
      <c r="G278" s="2"/>
      <c r="H278" s="7">
        <v>44144</v>
      </c>
      <c r="I278" s="39" t="s">
        <v>383</v>
      </c>
      <c r="J278" s="5">
        <v>50000</v>
      </c>
      <c r="K278" s="27">
        <v>0</v>
      </c>
      <c r="L278" s="5">
        <v>50000</v>
      </c>
      <c r="M278" s="7">
        <v>44309</v>
      </c>
      <c r="N278" s="6">
        <v>50000</v>
      </c>
      <c r="O278" s="44"/>
      <c r="P278" s="2"/>
    </row>
    <row r="279" spans="1:16" ht="31.5" customHeight="1">
      <c r="A279" s="2" t="s">
        <v>1049</v>
      </c>
      <c r="B279" s="2" t="s">
        <v>1050</v>
      </c>
      <c r="C279" s="3" t="s">
        <v>1051</v>
      </c>
      <c r="D279" s="2"/>
      <c r="E279" s="2" t="s">
        <v>106</v>
      </c>
      <c r="F279" s="2" t="s">
        <v>1052</v>
      </c>
      <c r="G279" s="6"/>
      <c r="H279" s="7">
        <v>44147</v>
      </c>
      <c r="I279" s="4" t="s">
        <v>310</v>
      </c>
      <c r="J279" s="8">
        <v>39936</v>
      </c>
      <c r="K279" s="8">
        <v>9984</v>
      </c>
      <c r="L279" s="8">
        <v>49920</v>
      </c>
      <c r="M279" s="7">
        <v>44155</v>
      </c>
      <c r="N279" s="6">
        <v>49920</v>
      </c>
      <c r="O279" s="44"/>
      <c r="P279" s="2"/>
    </row>
    <row r="280" spans="1:16" ht="31.5" customHeight="1">
      <c r="A280" s="2" t="s">
        <v>1175</v>
      </c>
      <c r="B280" s="2" t="s">
        <v>1176</v>
      </c>
      <c r="C280" s="3" t="s">
        <v>1177</v>
      </c>
      <c r="D280" s="6"/>
      <c r="E280" s="2" t="s">
        <v>106</v>
      </c>
      <c r="F280" s="2" t="s">
        <v>1178</v>
      </c>
      <c r="G280" s="6"/>
      <c r="H280" s="9" t="s">
        <v>1179</v>
      </c>
      <c r="I280" s="4" t="s">
        <v>1179</v>
      </c>
      <c r="J280" s="8">
        <v>52676.07</v>
      </c>
      <c r="K280" s="8">
        <v>13169.02</v>
      </c>
      <c r="L280" s="8">
        <v>65845.09</v>
      </c>
      <c r="M280" s="39">
        <v>44148</v>
      </c>
      <c r="N280" s="8">
        <v>65845.09</v>
      </c>
      <c r="O280" s="44"/>
      <c r="P280" s="2"/>
    </row>
    <row r="281" spans="1:16" ht="58.5">
      <c r="A281" s="2" t="s">
        <v>1023</v>
      </c>
      <c r="B281" s="56" t="s">
        <v>1024</v>
      </c>
      <c r="C281" s="3" t="s">
        <v>969</v>
      </c>
      <c r="D281" s="2" t="s">
        <v>1202</v>
      </c>
      <c r="E281" s="2" t="s">
        <v>50</v>
      </c>
      <c r="F281" s="2" t="s">
        <v>960</v>
      </c>
      <c r="G281" s="2"/>
      <c r="H281" s="7">
        <v>44154</v>
      </c>
      <c r="I281" s="4" t="s">
        <v>971</v>
      </c>
      <c r="J281" s="5">
        <v>281400.5</v>
      </c>
      <c r="K281" s="5">
        <v>70350.13</v>
      </c>
      <c r="L281" s="5">
        <v>351750.63</v>
      </c>
      <c r="M281" s="83">
        <v>44558</v>
      </c>
      <c r="N281" s="87">
        <f>1.25*274862.1</f>
        <v>343577.625</v>
      </c>
      <c r="O281" s="44"/>
      <c r="P281" s="2" t="s">
        <v>1709</v>
      </c>
    </row>
    <row r="282" spans="1:16" ht="29.25">
      <c r="A282" s="2" t="s">
        <v>1025</v>
      </c>
      <c r="B282" s="2" t="s">
        <v>1026</v>
      </c>
      <c r="C282" s="3" t="s">
        <v>609</v>
      </c>
      <c r="D282" s="2"/>
      <c r="E282" s="2" t="s">
        <v>106</v>
      </c>
      <c r="F282" s="2" t="s">
        <v>1027</v>
      </c>
      <c r="G282" s="2"/>
      <c r="H282" s="7">
        <v>44159</v>
      </c>
      <c r="I282" s="4" t="s">
        <v>463</v>
      </c>
      <c r="J282" s="8">
        <v>188900</v>
      </c>
      <c r="K282" s="8">
        <v>47225</v>
      </c>
      <c r="L282" s="8">
        <v>236125</v>
      </c>
      <c r="M282" s="7">
        <v>44278</v>
      </c>
      <c r="N282" s="6">
        <v>236125</v>
      </c>
      <c r="O282" s="44"/>
      <c r="P282" s="2"/>
    </row>
    <row r="283" spans="1:18" ht="19.5">
      <c r="A283" s="148" t="s">
        <v>1871</v>
      </c>
      <c r="B283" s="135" t="s">
        <v>1872</v>
      </c>
      <c r="C283" s="136" t="s">
        <v>139</v>
      </c>
      <c r="D283" s="135"/>
      <c r="E283" s="135" t="s">
        <v>106</v>
      </c>
      <c r="F283" s="135" t="s">
        <v>1873</v>
      </c>
      <c r="G283" s="135"/>
      <c r="H283" s="137" t="s">
        <v>1874</v>
      </c>
      <c r="I283" s="138" t="s">
        <v>215</v>
      </c>
      <c r="J283" s="139">
        <v>23725</v>
      </c>
      <c r="K283" s="139">
        <v>5931.25</v>
      </c>
      <c r="L283" s="139">
        <v>29656.25</v>
      </c>
      <c r="M283" s="137">
        <v>44188</v>
      </c>
      <c r="N283" s="150">
        <v>29656.25</v>
      </c>
      <c r="O283" s="140"/>
      <c r="P283" s="135"/>
      <c r="Q283" s="141"/>
      <c r="R283" s="142"/>
    </row>
    <row r="284" spans="1:16" ht="50.25" customHeight="1">
      <c r="A284" s="2" t="s">
        <v>1111</v>
      </c>
      <c r="B284" s="2" t="s">
        <v>1112</v>
      </c>
      <c r="C284" s="3" t="s">
        <v>117</v>
      </c>
      <c r="D284" s="2"/>
      <c r="E284" s="2" t="s">
        <v>106</v>
      </c>
      <c r="F284" s="2" t="s">
        <v>1113</v>
      </c>
      <c r="G284" s="2"/>
      <c r="H284" s="7">
        <v>44160</v>
      </c>
      <c r="I284" s="4" t="s">
        <v>1114</v>
      </c>
      <c r="J284" s="8">
        <v>43000</v>
      </c>
      <c r="K284" s="8">
        <v>10750</v>
      </c>
      <c r="L284" s="8">
        <v>53750</v>
      </c>
      <c r="M284" s="83">
        <v>44561</v>
      </c>
      <c r="N284" s="118">
        <v>53750</v>
      </c>
      <c r="O284" s="44"/>
      <c r="P284" s="2"/>
    </row>
    <row r="285" spans="1:16" ht="29.25" customHeight="1">
      <c r="A285" s="2" t="s">
        <v>1028</v>
      </c>
      <c r="B285" s="2" t="s">
        <v>1029</v>
      </c>
      <c r="C285" s="3" t="s">
        <v>1030</v>
      </c>
      <c r="D285" s="2"/>
      <c r="E285" s="2" t="s">
        <v>50</v>
      </c>
      <c r="F285" s="2" t="s">
        <v>710</v>
      </c>
      <c r="G285" s="2"/>
      <c r="H285" s="7">
        <v>44161</v>
      </c>
      <c r="I285" s="4" t="s">
        <v>368</v>
      </c>
      <c r="J285" s="8">
        <v>973375</v>
      </c>
      <c r="K285" s="8">
        <v>243343.75</v>
      </c>
      <c r="L285" s="8">
        <v>1216718.75</v>
      </c>
      <c r="M285" s="83">
        <v>44561</v>
      </c>
      <c r="N285" s="118">
        <v>888340.88</v>
      </c>
      <c r="O285" s="44"/>
      <c r="P285" s="2"/>
    </row>
    <row r="286" spans="1:16" ht="30" customHeight="1">
      <c r="A286" s="2" t="s">
        <v>1031</v>
      </c>
      <c r="B286" s="2" t="s">
        <v>1032</v>
      </c>
      <c r="C286" s="3" t="s">
        <v>432</v>
      </c>
      <c r="D286" s="2"/>
      <c r="E286" s="2" t="s">
        <v>106</v>
      </c>
      <c r="F286" s="2" t="s">
        <v>1033</v>
      </c>
      <c r="G286" s="6" t="s">
        <v>1196</v>
      </c>
      <c r="H286" s="7">
        <v>44165</v>
      </c>
      <c r="I286" s="4" t="s">
        <v>108</v>
      </c>
      <c r="J286" s="8">
        <v>246992.3</v>
      </c>
      <c r="K286" s="8">
        <v>61748.08</v>
      </c>
      <c r="L286" s="8">
        <v>308740.38</v>
      </c>
      <c r="M286" s="7">
        <v>44239</v>
      </c>
      <c r="N286" s="6">
        <v>263799.83</v>
      </c>
      <c r="O286" s="44"/>
      <c r="P286" s="2"/>
    </row>
    <row r="287" spans="1:16" ht="21" customHeight="1">
      <c r="A287" s="2" t="s">
        <v>1086</v>
      </c>
      <c r="B287" s="2" t="s">
        <v>1087</v>
      </c>
      <c r="C287" s="3" t="s">
        <v>1088</v>
      </c>
      <c r="D287" s="2"/>
      <c r="E287" s="2" t="s">
        <v>106</v>
      </c>
      <c r="F287" s="2" t="s">
        <v>1089</v>
      </c>
      <c r="G287" s="6"/>
      <c r="H287" s="7">
        <v>44168</v>
      </c>
      <c r="I287" s="57" t="s">
        <v>1090</v>
      </c>
      <c r="J287" s="8">
        <v>44210</v>
      </c>
      <c r="K287" s="8">
        <v>11052.5</v>
      </c>
      <c r="L287" s="8">
        <v>55262.5</v>
      </c>
      <c r="M287" s="83">
        <v>44375</v>
      </c>
      <c r="N287" s="131">
        <v>55262.5</v>
      </c>
      <c r="O287" s="44"/>
      <c r="P287" s="2"/>
    </row>
    <row r="288" spans="1:16" ht="39.75" customHeight="1">
      <c r="A288" s="2" t="s">
        <v>1101</v>
      </c>
      <c r="B288" s="2" t="s">
        <v>1102</v>
      </c>
      <c r="C288" s="3" t="s">
        <v>1103</v>
      </c>
      <c r="D288" s="6"/>
      <c r="E288" s="2" t="s">
        <v>106</v>
      </c>
      <c r="F288" s="2" t="s">
        <v>1104</v>
      </c>
      <c r="G288" s="6"/>
      <c r="H288" s="7">
        <v>44169</v>
      </c>
      <c r="I288" s="57" t="s">
        <v>1105</v>
      </c>
      <c r="J288" s="8">
        <v>30000</v>
      </c>
      <c r="K288" s="8">
        <v>7500</v>
      </c>
      <c r="L288" s="8">
        <v>37500</v>
      </c>
      <c r="M288" s="7">
        <v>44333</v>
      </c>
      <c r="N288" s="118">
        <v>37500</v>
      </c>
      <c r="O288" s="44"/>
      <c r="P288" s="2"/>
    </row>
    <row r="289" spans="1:16" ht="39.75" customHeight="1">
      <c r="A289" s="2" t="s">
        <v>1109</v>
      </c>
      <c r="B289" s="2" t="s">
        <v>1110</v>
      </c>
      <c r="C289" s="3" t="s">
        <v>1103</v>
      </c>
      <c r="D289" s="6"/>
      <c r="E289" s="2" t="s">
        <v>106</v>
      </c>
      <c r="F289" s="2" t="s">
        <v>859</v>
      </c>
      <c r="G289" s="6"/>
      <c r="H289" s="7">
        <v>44169</v>
      </c>
      <c r="I289" s="57" t="s">
        <v>1105</v>
      </c>
      <c r="J289" s="8">
        <v>30000</v>
      </c>
      <c r="K289" s="8">
        <v>7500</v>
      </c>
      <c r="L289" s="8">
        <v>37500</v>
      </c>
      <c r="M289" s="7">
        <v>44302</v>
      </c>
      <c r="N289" s="6">
        <v>37500</v>
      </c>
      <c r="O289" s="44"/>
      <c r="P289" s="2"/>
    </row>
    <row r="290" spans="1:16" ht="27.75" customHeight="1">
      <c r="A290" s="2" t="s">
        <v>1045</v>
      </c>
      <c r="B290" s="2" t="s">
        <v>1046</v>
      </c>
      <c r="C290" s="3" t="s">
        <v>1047</v>
      </c>
      <c r="D290" s="2" t="s">
        <v>1201</v>
      </c>
      <c r="E290" s="2" t="s">
        <v>50</v>
      </c>
      <c r="F290" s="2" t="s">
        <v>1048</v>
      </c>
      <c r="G290" s="2"/>
      <c r="H290" s="7">
        <v>44172</v>
      </c>
      <c r="I290" s="4" t="s">
        <v>335</v>
      </c>
      <c r="J290" s="8">
        <v>1288368.4</v>
      </c>
      <c r="K290" s="8">
        <v>322092.1</v>
      </c>
      <c r="L290" s="8">
        <v>1610460.5</v>
      </c>
      <c r="M290" s="7">
        <v>44333</v>
      </c>
      <c r="N290" s="118">
        <v>1295622.2</v>
      </c>
      <c r="O290" s="44"/>
      <c r="P290" s="1" t="s">
        <v>1356</v>
      </c>
    </row>
    <row r="291" spans="1:16" ht="29.25" customHeight="1">
      <c r="A291" s="2" t="s">
        <v>1091</v>
      </c>
      <c r="B291" s="2" t="s">
        <v>1092</v>
      </c>
      <c r="C291" s="3" t="s">
        <v>394</v>
      </c>
      <c r="D291" s="6"/>
      <c r="E291" s="2" t="s">
        <v>106</v>
      </c>
      <c r="F291" s="2" t="s">
        <v>1093</v>
      </c>
      <c r="G291" s="6"/>
      <c r="H291" s="7">
        <v>44175</v>
      </c>
      <c r="I291" s="4" t="s">
        <v>1094</v>
      </c>
      <c r="J291" s="8">
        <v>79200</v>
      </c>
      <c r="K291" s="8">
        <v>19800</v>
      </c>
      <c r="L291" s="8">
        <v>99000</v>
      </c>
      <c r="M291" s="9">
        <v>44182</v>
      </c>
      <c r="N291" s="6">
        <v>99000</v>
      </c>
      <c r="O291" s="44"/>
      <c r="P291" s="2"/>
    </row>
    <row r="292" spans="1:16" ht="31.5" customHeight="1">
      <c r="A292" s="2" t="s">
        <v>1074</v>
      </c>
      <c r="B292" s="2" t="s">
        <v>443</v>
      </c>
      <c r="C292" s="3" t="s">
        <v>148</v>
      </c>
      <c r="D292" s="2"/>
      <c r="E292" s="2" t="s">
        <v>106</v>
      </c>
      <c r="F292" s="2" t="s">
        <v>1075</v>
      </c>
      <c r="G292" s="2"/>
      <c r="H292" s="7">
        <v>44175</v>
      </c>
      <c r="I292" s="4" t="s">
        <v>368</v>
      </c>
      <c r="J292" s="5">
        <v>66000</v>
      </c>
      <c r="K292" s="5">
        <v>16500</v>
      </c>
      <c r="L292" s="5">
        <v>82500</v>
      </c>
      <c r="M292" s="83">
        <v>44540</v>
      </c>
      <c r="N292" s="118">
        <v>82500</v>
      </c>
      <c r="O292" s="44"/>
      <c r="P292" s="2"/>
    </row>
    <row r="293" spans="1:16" ht="48.75">
      <c r="A293" s="2" t="s">
        <v>1076</v>
      </c>
      <c r="B293" s="2" t="s">
        <v>1077</v>
      </c>
      <c r="C293" s="3" t="s">
        <v>1078</v>
      </c>
      <c r="D293" s="2" t="s">
        <v>1200</v>
      </c>
      <c r="E293" s="2" t="s">
        <v>50</v>
      </c>
      <c r="F293" s="2" t="s">
        <v>1079</v>
      </c>
      <c r="G293" s="2" t="s">
        <v>1080</v>
      </c>
      <c r="H293" s="7">
        <v>44175</v>
      </c>
      <c r="I293" s="4" t="s">
        <v>108</v>
      </c>
      <c r="J293" s="8">
        <v>861797.7</v>
      </c>
      <c r="K293" s="8">
        <v>215449.43</v>
      </c>
      <c r="L293" s="8">
        <v>1077247.13</v>
      </c>
      <c r="M293" s="83">
        <v>44302</v>
      </c>
      <c r="N293" s="87">
        <f>1.25*767122.51</f>
        <v>958903.1375</v>
      </c>
      <c r="O293" s="44"/>
      <c r="P293" s="1" t="s">
        <v>1951</v>
      </c>
    </row>
    <row r="294" spans="1:16" ht="19.5">
      <c r="A294" s="2" t="s">
        <v>1096</v>
      </c>
      <c r="B294" s="2" t="s">
        <v>1097</v>
      </c>
      <c r="C294" s="3" t="s">
        <v>1098</v>
      </c>
      <c r="D294" s="2"/>
      <c r="E294" s="2" t="s">
        <v>106</v>
      </c>
      <c r="F294" s="2" t="s">
        <v>1099</v>
      </c>
      <c r="G294" s="2"/>
      <c r="H294" s="7">
        <v>44182</v>
      </c>
      <c r="I294" s="4" t="s">
        <v>150</v>
      </c>
      <c r="J294" s="5">
        <v>147368.1</v>
      </c>
      <c r="K294" s="5">
        <v>35402.17</v>
      </c>
      <c r="L294" s="5">
        <v>182770.27</v>
      </c>
      <c r="M294" s="83">
        <v>44476</v>
      </c>
      <c r="N294" s="118">
        <v>182770.27</v>
      </c>
      <c r="O294" s="44"/>
      <c r="P294" s="2"/>
    </row>
    <row r="295" spans="1:16" ht="19.5">
      <c r="A295" s="2" t="s">
        <v>1126</v>
      </c>
      <c r="B295" s="2" t="s">
        <v>1127</v>
      </c>
      <c r="C295" s="3" t="s">
        <v>369</v>
      </c>
      <c r="D295" s="2"/>
      <c r="E295" s="2" t="s">
        <v>106</v>
      </c>
      <c r="F295" s="2" t="s">
        <v>1125</v>
      </c>
      <c r="G295" s="2"/>
      <c r="H295" s="7">
        <v>44182</v>
      </c>
      <c r="I295" s="4" t="s">
        <v>150</v>
      </c>
      <c r="J295" s="5">
        <v>30000</v>
      </c>
      <c r="K295" s="5">
        <v>0</v>
      </c>
      <c r="L295" s="5">
        <v>30000</v>
      </c>
      <c r="M295" s="83">
        <v>44547</v>
      </c>
      <c r="N295" s="118">
        <v>30000</v>
      </c>
      <c r="O295" s="44"/>
      <c r="P295" s="2"/>
    </row>
    <row r="296" spans="1:16" ht="28.5" customHeight="1">
      <c r="A296" s="2" t="s">
        <v>1143</v>
      </c>
      <c r="B296" s="2" t="s">
        <v>1141</v>
      </c>
      <c r="C296" s="3" t="s">
        <v>1142</v>
      </c>
      <c r="D296" s="2"/>
      <c r="E296" s="2" t="s">
        <v>106</v>
      </c>
      <c r="F296" s="2" t="s">
        <v>1144</v>
      </c>
      <c r="G296" s="2"/>
      <c r="H296" s="9" t="s">
        <v>1194</v>
      </c>
      <c r="I296" s="4" t="s">
        <v>132</v>
      </c>
      <c r="J296" s="5">
        <v>134862.5</v>
      </c>
      <c r="K296" s="5">
        <v>33715.630000000005</v>
      </c>
      <c r="L296" s="5">
        <v>168578.13</v>
      </c>
      <c r="M296" s="168">
        <v>44330</v>
      </c>
      <c r="N296" s="6">
        <v>154183.75</v>
      </c>
      <c r="O296" s="44"/>
      <c r="P296" s="2" t="s">
        <v>1366</v>
      </c>
    </row>
    <row r="297" spans="1:16" ht="31.5" customHeight="1" thickBot="1">
      <c r="A297" s="53" t="s">
        <v>1197</v>
      </c>
      <c r="B297" s="53" t="s">
        <v>1198</v>
      </c>
      <c r="C297" s="60" t="s">
        <v>93</v>
      </c>
      <c r="D297" s="53"/>
      <c r="E297" s="53" t="s">
        <v>106</v>
      </c>
      <c r="F297" s="53" t="s">
        <v>181</v>
      </c>
      <c r="G297" s="53"/>
      <c r="H297" s="61" t="s">
        <v>1199</v>
      </c>
      <c r="I297" s="62" t="s">
        <v>150</v>
      </c>
      <c r="J297" s="63">
        <v>44000</v>
      </c>
      <c r="K297" s="63">
        <v>11000</v>
      </c>
      <c r="L297" s="63">
        <v>55000</v>
      </c>
      <c r="M297" s="167">
        <v>44561</v>
      </c>
      <c r="N297" s="153">
        <v>34650</v>
      </c>
      <c r="O297" s="52"/>
      <c r="P297" s="53"/>
    </row>
  </sheetData>
  <sheetProtection/>
  <mergeCells count="2">
    <mergeCell ref="A1:P1"/>
    <mergeCell ref="A3:P3"/>
  </mergeCells>
  <printOptions/>
  <pageMargins left="0.2362204724409449" right="0.2362204724409449" top="0.5511811023622047" bottom="0.4724409448818898" header="0.31496062992125984" footer="0.31496062992125984"/>
  <pageSetup fitToHeight="0" fitToWidth="1" horizontalDpi="600" verticalDpi="600" orientation="landscape" paperSize="9" scale="69" r:id="rId3"/>
  <headerFooter alignWithMargins="0">
    <oddFooter>&amp;CStranica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0"/>
  <sheetViews>
    <sheetView zoomScale="85" zoomScaleNormal="85" workbookViewId="0" topLeftCell="A1">
      <selection activeCell="D12" sqref="D12"/>
    </sheetView>
  </sheetViews>
  <sheetFormatPr defaultColWidth="9.140625" defaultRowHeight="15"/>
  <cols>
    <col min="1" max="1" width="10.421875" style="0" customWidth="1"/>
    <col min="2" max="2" width="25.8515625" style="0" customWidth="1"/>
    <col min="3" max="3" width="8.28125" style="71" customWidth="1"/>
    <col min="4" max="4" width="14.28125" style="0" customWidth="1"/>
    <col min="5" max="5" width="11.140625" style="40" customWidth="1"/>
    <col min="6" max="6" width="21.140625" style="0" customWidth="1"/>
    <col min="7" max="7" width="16.28125" style="0" customWidth="1"/>
    <col min="8" max="8" width="8.28125" style="71" customWidth="1"/>
    <col min="9" max="9" width="19.00390625" style="0" customWidth="1"/>
    <col min="10" max="10" width="9.421875" style="70" bestFit="1" customWidth="1"/>
    <col min="11" max="11" width="10.28125" style="0" customWidth="1"/>
    <col min="12" max="12" width="9.7109375" style="0" customWidth="1"/>
    <col min="13" max="13" width="9.8515625" style="0" bestFit="1" customWidth="1"/>
    <col min="14" max="14" width="10.28125" style="70" customWidth="1"/>
    <col min="15" max="15" width="11.28125" style="0" customWidth="1"/>
    <col min="16" max="16" width="8.140625" style="72" customWidth="1"/>
    <col min="17" max="17" width="7.00390625" style="40" customWidth="1"/>
    <col min="18" max="18" width="18.00390625" style="0" customWidth="1"/>
  </cols>
  <sheetData>
    <row r="1" spans="1:18" ht="15">
      <c r="A1" s="290" t="s">
        <v>54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143"/>
      <c r="R1" s="143"/>
    </row>
    <row r="2" spans="1:18" ht="29.25" customHeight="1">
      <c r="A2" s="292" t="s">
        <v>3116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144"/>
      <c r="R2" s="143"/>
    </row>
    <row r="3" spans="1:18" ht="15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5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84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599</v>
      </c>
      <c r="N4" s="84" t="s">
        <v>28</v>
      </c>
      <c r="O4" s="84" t="s">
        <v>600</v>
      </c>
      <c r="P4" s="84" t="s">
        <v>1372</v>
      </c>
      <c r="Q4" s="84" t="s">
        <v>1440</v>
      </c>
      <c r="R4" s="84" t="s">
        <v>30</v>
      </c>
    </row>
    <row r="5" spans="1:18" ht="19.5">
      <c r="A5" s="1" t="s">
        <v>1216</v>
      </c>
      <c r="B5" s="1" t="s">
        <v>1217</v>
      </c>
      <c r="C5" s="85" t="s">
        <v>343</v>
      </c>
      <c r="D5" s="1"/>
      <c r="E5" s="2" t="s">
        <v>106</v>
      </c>
      <c r="F5" s="1" t="s">
        <v>1218</v>
      </c>
      <c r="G5" s="1"/>
      <c r="H5" s="83" t="s">
        <v>1219</v>
      </c>
      <c r="I5" s="85" t="s">
        <v>1375</v>
      </c>
      <c r="J5" s="86" t="s">
        <v>1220</v>
      </c>
      <c r="K5" s="87">
        <v>35000</v>
      </c>
      <c r="L5" s="87">
        <v>0</v>
      </c>
      <c r="M5" s="87">
        <v>35000</v>
      </c>
      <c r="N5" s="9">
        <v>44392</v>
      </c>
      <c r="O5" s="118">
        <v>35000</v>
      </c>
      <c r="P5" s="85" t="s">
        <v>1376</v>
      </c>
      <c r="Q5" s="1"/>
      <c r="R5" s="145"/>
    </row>
    <row r="6" spans="1:18" ht="39">
      <c r="A6" s="2" t="s">
        <v>1221</v>
      </c>
      <c r="B6" s="2" t="s">
        <v>1222</v>
      </c>
      <c r="C6" s="3" t="s">
        <v>117</v>
      </c>
      <c r="D6" s="2" t="s">
        <v>1282</v>
      </c>
      <c r="E6" s="2" t="s">
        <v>50</v>
      </c>
      <c r="F6" s="2" t="s">
        <v>1223</v>
      </c>
      <c r="G6" s="2"/>
      <c r="H6" s="7" t="s">
        <v>1224</v>
      </c>
      <c r="I6" s="85" t="s">
        <v>1441</v>
      </c>
      <c r="J6" s="57" t="s">
        <v>1105</v>
      </c>
      <c r="K6" s="5">
        <v>600000</v>
      </c>
      <c r="L6" s="5">
        <v>150000</v>
      </c>
      <c r="M6" s="5">
        <v>750000</v>
      </c>
      <c r="N6" s="9"/>
      <c r="O6" s="6">
        <v>135825</v>
      </c>
      <c r="P6" s="3" t="s">
        <v>1377</v>
      </c>
      <c r="Q6" s="2"/>
      <c r="R6" s="145"/>
    </row>
    <row r="7" spans="1:18" ht="29.25">
      <c r="A7" s="2" t="s">
        <v>1225</v>
      </c>
      <c r="B7" s="2" t="s">
        <v>1226</v>
      </c>
      <c r="C7" s="89" t="s">
        <v>1227</v>
      </c>
      <c r="D7" s="2"/>
      <c r="E7" s="2" t="s">
        <v>106</v>
      </c>
      <c r="F7" s="2" t="s">
        <v>710</v>
      </c>
      <c r="G7" s="2"/>
      <c r="H7" s="7" t="s">
        <v>1228</v>
      </c>
      <c r="I7" s="85" t="s">
        <v>1442</v>
      </c>
      <c r="J7" s="4" t="s">
        <v>529</v>
      </c>
      <c r="K7" s="8">
        <v>125270</v>
      </c>
      <c r="L7" s="8">
        <v>31317.5</v>
      </c>
      <c r="M7" s="8">
        <v>156587.5</v>
      </c>
      <c r="N7" s="9">
        <v>44280</v>
      </c>
      <c r="O7" s="5">
        <v>143028.75</v>
      </c>
      <c r="P7" s="3" t="s">
        <v>1377</v>
      </c>
      <c r="Q7" s="2"/>
      <c r="R7" s="145"/>
    </row>
    <row r="8" spans="1:18" ht="39">
      <c r="A8" s="67" t="s">
        <v>1378</v>
      </c>
      <c r="B8" s="67" t="s">
        <v>1379</v>
      </c>
      <c r="C8" s="90" t="s">
        <v>1380</v>
      </c>
      <c r="D8" s="67"/>
      <c r="E8" s="67" t="s">
        <v>106</v>
      </c>
      <c r="F8" s="67" t="s">
        <v>1381</v>
      </c>
      <c r="G8" s="67"/>
      <c r="H8" s="91" t="s">
        <v>1382</v>
      </c>
      <c r="I8" s="85" t="s">
        <v>1443</v>
      </c>
      <c r="J8" s="92" t="s">
        <v>1383</v>
      </c>
      <c r="K8" s="93">
        <v>37869.84</v>
      </c>
      <c r="L8" s="93">
        <v>9467.46</v>
      </c>
      <c r="M8" s="93">
        <v>47337.3</v>
      </c>
      <c r="N8" s="9">
        <v>44561</v>
      </c>
      <c r="O8" s="87">
        <v>47337.3</v>
      </c>
      <c r="P8" s="3" t="s">
        <v>1377</v>
      </c>
      <c r="Q8" s="2"/>
      <c r="R8" s="145"/>
    </row>
    <row r="9" spans="1:18" ht="19.5">
      <c r="A9" s="67" t="s">
        <v>1229</v>
      </c>
      <c r="B9" s="67" t="s">
        <v>1230</v>
      </c>
      <c r="C9" s="94" t="s">
        <v>154</v>
      </c>
      <c r="D9" s="67" t="s">
        <v>1283</v>
      </c>
      <c r="E9" s="67" t="s">
        <v>50</v>
      </c>
      <c r="F9" s="67" t="s">
        <v>1231</v>
      </c>
      <c r="G9" s="67"/>
      <c r="H9" s="91" t="s">
        <v>1232</v>
      </c>
      <c r="I9" s="91" t="s">
        <v>1384</v>
      </c>
      <c r="J9" s="95" t="s">
        <v>1233</v>
      </c>
      <c r="K9" s="68">
        <v>294000</v>
      </c>
      <c r="L9" s="68">
        <v>73500</v>
      </c>
      <c r="M9" s="68">
        <v>367500</v>
      </c>
      <c r="N9" s="9">
        <v>44363</v>
      </c>
      <c r="O9" s="96">
        <v>367500</v>
      </c>
      <c r="P9" s="97" t="s">
        <v>1376</v>
      </c>
      <c r="Q9" s="2"/>
      <c r="R9" s="145"/>
    </row>
    <row r="10" spans="1:18" ht="29.25">
      <c r="A10" s="2" t="s">
        <v>1234</v>
      </c>
      <c r="B10" s="2" t="s">
        <v>1235</v>
      </c>
      <c r="C10" s="89" t="s">
        <v>1236</v>
      </c>
      <c r="D10" s="2"/>
      <c r="E10" s="2" t="s">
        <v>106</v>
      </c>
      <c r="F10" s="2" t="s">
        <v>1766</v>
      </c>
      <c r="G10" s="2"/>
      <c r="H10" s="7" t="s">
        <v>1237</v>
      </c>
      <c r="I10" s="91" t="s">
        <v>1385</v>
      </c>
      <c r="J10" s="4" t="s">
        <v>1241</v>
      </c>
      <c r="K10" s="5">
        <v>193280</v>
      </c>
      <c r="L10" s="5">
        <v>48320</v>
      </c>
      <c r="M10" s="5">
        <v>241600</v>
      </c>
      <c r="N10" s="9">
        <v>44561</v>
      </c>
      <c r="O10" s="118">
        <v>241600</v>
      </c>
      <c r="P10" s="3" t="s">
        <v>1377</v>
      </c>
      <c r="Q10" s="2"/>
      <c r="R10" s="145"/>
    </row>
    <row r="11" spans="1:18" ht="19.5">
      <c r="A11" s="67" t="s">
        <v>1386</v>
      </c>
      <c r="B11" s="67" t="s">
        <v>1387</v>
      </c>
      <c r="C11" s="90" t="s">
        <v>514</v>
      </c>
      <c r="D11" s="67"/>
      <c r="E11" s="67" t="s">
        <v>106</v>
      </c>
      <c r="F11" s="67" t="s">
        <v>1313</v>
      </c>
      <c r="G11" s="67"/>
      <c r="H11" s="91" t="s">
        <v>1240</v>
      </c>
      <c r="I11" s="91" t="s">
        <v>1444</v>
      </c>
      <c r="J11" s="92" t="s">
        <v>1383</v>
      </c>
      <c r="K11" s="93">
        <v>68865.5</v>
      </c>
      <c r="L11" s="93">
        <v>15596.38</v>
      </c>
      <c r="M11" s="93">
        <v>84461.88</v>
      </c>
      <c r="N11" s="9">
        <v>44561</v>
      </c>
      <c r="O11" s="152">
        <v>71444.9</v>
      </c>
      <c r="P11" s="98" t="s">
        <v>1377</v>
      </c>
      <c r="Q11" s="68"/>
      <c r="R11" s="67"/>
    </row>
    <row r="12" spans="1:18" ht="29.25">
      <c r="A12" s="2" t="s">
        <v>1238</v>
      </c>
      <c r="B12" s="2" t="s">
        <v>1239</v>
      </c>
      <c r="C12" s="89" t="s">
        <v>1154</v>
      </c>
      <c r="D12" s="2"/>
      <c r="E12" s="2" t="s">
        <v>106</v>
      </c>
      <c r="F12" s="2" t="s">
        <v>1766</v>
      </c>
      <c r="G12" s="2"/>
      <c r="H12" s="7" t="s">
        <v>1240</v>
      </c>
      <c r="I12" s="91" t="s">
        <v>1388</v>
      </c>
      <c r="J12" s="4" t="s">
        <v>503</v>
      </c>
      <c r="K12" s="5">
        <v>193425</v>
      </c>
      <c r="L12" s="5">
        <v>48356.25</v>
      </c>
      <c r="M12" s="5">
        <v>241781.25</v>
      </c>
      <c r="N12" s="9">
        <v>44561</v>
      </c>
      <c r="O12" s="118">
        <v>241781.25</v>
      </c>
      <c r="P12" s="3" t="s">
        <v>1377</v>
      </c>
      <c r="Q12" s="2"/>
      <c r="R12" s="145"/>
    </row>
    <row r="13" spans="1:18" ht="29.25">
      <c r="A13" s="67" t="s">
        <v>1389</v>
      </c>
      <c r="B13" s="67" t="s">
        <v>1390</v>
      </c>
      <c r="C13" s="90" t="s">
        <v>1391</v>
      </c>
      <c r="D13" s="67"/>
      <c r="E13" s="67" t="s">
        <v>106</v>
      </c>
      <c r="F13" s="67" t="s">
        <v>1766</v>
      </c>
      <c r="G13" s="67"/>
      <c r="H13" s="91" t="s">
        <v>1392</v>
      </c>
      <c r="I13" s="91" t="s">
        <v>1445</v>
      </c>
      <c r="J13" s="92" t="s">
        <v>1446</v>
      </c>
      <c r="K13" s="93">
        <v>68000</v>
      </c>
      <c r="L13" s="93">
        <v>17000</v>
      </c>
      <c r="M13" s="93">
        <v>85000</v>
      </c>
      <c r="N13" s="9">
        <v>44286</v>
      </c>
      <c r="O13" s="68">
        <v>85000</v>
      </c>
      <c r="P13" s="98" t="s">
        <v>1377</v>
      </c>
      <c r="Q13" s="68"/>
      <c r="R13" s="67"/>
    </row>
    <row r="14" spans="1:18" ht="29.25">
      <c r="A14" s="1" t="s">
        <v>1242</v>
      </c>
      <c r="B14" s="2" t="s">
        <v>1243</v>
      </c>
      <c r="C14" s="89" t="s">
        <v>1244</v>
      </c>
      <c r="D14" s="2"/>
      <c r="E14" s="2" t="s">
        <v>106</v>
      </c>
      <c r="F14" s="2" t="s">
        <v>1765</v>
      </c>
      <c r="G14" s="2"/>
      <c r="H14" s="7" t="s">
        <v>1245</v>
      </c>
      <c r="I14" s="7" t="s">
        <v>1447</v>
      </c>
      <c r="J14" s="9" t="s">
        <v>150</v>
      </c>
      <c r="K14" s="87">
        <v>26234.62</v>
      </c>
      <c r="L14" s="5">
        <v>6558.64</v>
      </c>
      <c r="M14" s="5">
        <v>32793.26</v>
      </c>
      <c r="N14" s="117" t="s">
        <v>1776</v>
      </c>
      <c r="O14" s="118">
        <v>32319.98</v>
      </c>
      <c r="P14" s="85" t="s">
        <v>1377</v>
      </c>
      <c r="Q14" s="1"/>
      <c r="R14" s="145"/>
    </row>
    <row r="15" spans="1:18" ht="29.25">
      <c r="A15" s="1" t="s">
        <v>1246</v>
      </c>
      <c r="B15" s="1" t="s">
        <v>1247</v>
      </c>
      <c r="C15" s="89" t="s">
        <v>1248</v>
      </c>
      <c r="D15" s="1"/>
      <c r="E15" s="2" t="s">
        <v>106</v>
      </c>
      <c r="F15" s="1" t="s">
        <v>1249</v>
      </c>
      <c r="G15" s="1"/>
      <c r="H15" s="83" t="s">
        <v>1250</v>
      </c>
      <c r="I15" s="7" t="s">
        <v>1393</v>
      </c>
      <c r="J15" s="86" t="s">
        <v>1251</v>
      </c>
      <c r="K15" s="87">
        <v>188870</v>
      </c>
      <c r="L15" s="87">
        <v>47217.5</v>
      </c>
      <c r="M15" s="87">
        <v>236087.5</v>
      </c>
      <c r="N15" s="9">
        <v>44530</v>
      </c>
      <c r="O15" s="118">
        <v>236087.5</v>
      </c>
      <c r="P15" s="85" t="s">
        <v>1377</v>
      </c>
      <c r="Q15" s="1"/>
      <c r="R15" s="145"/>
    </row>
    <row r="16" spans="1:18" ht="33.75" customHeight="1">
      <c r="A16" s="67" t="s">
        <v>1394</v>
      </c>
      <c r="B16" s="67" t="s">
        <v>1395</v>
      </c>
      <c r="C16" s="90" t="s">
        <v>1103</v>
      </c>
      <c r="D16" s="67"/>
      <c r="E16" s="67" t="s">
        <v>106</v>
      </c>
      <c r="F16" s="67" t="s">
        <v>1396</v>
      </c>
      <c r="G16" s="67"/>
      <c r="H16" s="91" t="s">
        <v>1397</v>
      </c>
      <c r="I16" s="91" t="s">
        <v>1449</v>
      </c>
      <c r="J16" s="92" t="s">
        <v>1398</v>
      </c>
      <c r="K16" s="93">
        <v>44000</v>
      </c>
      <c r="L16" s="93">
        <v>0</v>
      </c>
      <c r="M16" s="93">
        <v>44000</v>
      </c>
      <c r="N16" s="9"/>
      <c r="O16" s="68">
        <v>16000</v>
      </c>
      <c r="P16" s="98" t="s">
        <v>1377</v>
      </c>
      <c r="Q16" s="68"/>
      <c r="R16" s="67"/>
    </row>
    <row r="17" spans="1:18" ht="29.25">
      <c r="A17" s="67" t="s">
        <v>1399</v>
      </c>
      <c r="B17" s="67" t="s">
        <v>1400</v>
      </c>
      <c r="C17" s="90" t="s">
        <v>609</v>
      </c>
      <c r="D17" s="67"/>
      <c r="E17" s="67" t="s">
        <v>106</v>
      </c>
      <c r="F17" s="67" t="s">
        <v>1401</v>
      </c>
      <c r="G17" s="67"/>
      <c r="H17" s="91" t="s">
        <v>1365</v>
      </c>
      <c r="I17" s="91" t="s">
        <v>1450</v>
      </c>
      <c r="J17" s="92" t="s">
        <v>585</v>
      </c>
      <c r="K17" s="93">
        <v>47000</v>
      </c>
      <c r="L17" s="93">
        <v>11750</v>
      </c>
      <c r="M17" s="93">
        <v>58750</v>
      </c>
      <c r="N17" s="9">
        <v>44329</v>
      </c>
      <c r="O17" s="68">
        <v>58750</v>
      </c>
      <c r="P17" s="98" t="s">
        <v>1377</v>
      </c>
      <c r="Q17" s="68"/>
      <c r="R17" s="67"/>
    </row>
    <row r="18" spans="1:18" ht="39">
      <c r="A18" s="1" t="s">
        <v>1252</v>
      </c>
      <c r="B18" s="2" t="s">
        <v>1255</v>
      </c>
      <c r="C18" s="89" t="s">
        <v>1253</v>
      </c>
      <c r="D18" s="2"/>
      <c r="E18" s="2" t="s">
        <v>106</v>
      </c>
      <c r="F18" s="2" t="s">
        <v>1448</v>
      </c>
      <c r="G18" s="2"/>
      <c r="H18" s="7" t="s">
        <v>1254</v>
      </c>
      <c r="I18" s="91" t="s">
        <v>1402</v>
      </c>
      <c r="J18" s="4" t="s">
        <v>1241</v>
      </c>
      <c r="K18" s="5">
        <v>69580</v>
      </c>
      <c r="L18" s="5">
        <v>0</v>
      </c>
      <c r="M18" s="5">
        <v>69580</v>
      </c>
      <c r="N18" s="117">
        <v>44561</v>
      </c>
      <c r="O18" s="118">
        <v>59584.41</v>
      </c>
      <c r="P18" s="3" t="s">
        <v>1377</v>
      </c>
      <c r="Q18" s="2"/>
      <c r="R18" s="145"/>
    </row>
    <row r="19" spans="1:18" ht="29.25">
      <c r="A19" s="2" t="s">
        <v>1256</v>
      </c>
      <c r="B19" s="2" t="s">
        <v>1257</v>
      </c>
      <c r="C19" s="89" t="s">
        <v>1258</v>
      </c>
      <c r="D19" s="2" t="s">
        <v>1284</v>
      </c>
      <c r="E19" s="2" t="s">
        <v>50</v>
      </c>
      <c r="F19" s="1" t="s">
        <v>1249</v>
      </c>
      <c r="G19" s="2"/>
      <c r="H19" s="7" t="s">
        <v>1254</v>
      </c>
      <c r="I19" s="91" t="s">
        <v>1403</v>
      </c>
      <c r="J19" s="4" t="s">
        <v>1259</v>
      </c>
      <c r="K19" s="8">
        <v>997660</v>
      </c>
      <c r="L19" s="8">
        <v>249415</v>
      </c>
      <c r="M19" s="8">
        <v>1247075</v>
      </c>
      <c r="N19" s="9">
        <v>44500</v>
      </c>
      <c r="O19" s="87">
        <v>1244400</v>
      </c>
      <c r="P19" s="3" t="s">
        <v>1377</v>
      </c>
      <c r="Q19" s="2"/>
      <c r="R19" s="145"/>
    </row>
    <row r="20" spans="1:18" ht="29.25">
      <c r="A20" s="2" t="s">
        <v>1260</v>
      </c>
      <c r="B20" s="2" t="s">
        <v>1261</v>
      </c>
      <c r="C20" s="89" t="s">
        <v>1262</v>
      </c>
      <c r="D20" s="2"/>
      <c r="E20" s="2" t="s">
        <v>106</v>
      </c>
      <c r="F20" s="2" t="s">
        <v>1265</v>
      </c>
      <c r="G20" s="2"/>
      <c r="H20" s="7" t="s">
        <v>1264</v>
      </c>
      <c r="I20" s="91" t="s">
        <v>1451</v>
      </c>
      <c r="J20" s="4" t="s">
        <v>132</v>
      </c>
      <c r="K20" s="5">
        <v>60000</v>
      </c>
      <c r="L20" s="5">
        <v>15000</v>
      </c>
      <c r="M20" s="5">
        <v>75000</v>
      </c>
      <c r="N20" s="9">
        <v>44364</v>
      </c>
      <c r="O20" s="118">
        <v>75000</v>
      </c>
      <c r="P20" s="3" t="s">
        <v>1377</v>
      </c>
      <c r="Q20" s="2"/>
      <c r="R20" s="2" t="s">
        <v>1263</v>
      </c>
    </row>
    <row r="21" spans="1:18" ht="39">
      <c r="A21" s="2" t="s">
        <v>1452</v>
      </c>
      <c r="B21" s="2" t="s">
        <v>1949</v>
      </c>
      <c r="C21" s="89" t="s">
        <v>1454</v>
      </c>
      <c r="D21" s="2"/>
      <c r="E21" s="2" t="s">
        <v>106</v>
      </c>
      <c r="F21" s="2" t="s">
        <v>1455</v>
      </c>
      <c r="G21" s="2"/>
      <c r="H21" s="7" t="s">
        <v>1264</v>
      </c>
      <c r="I21" s="91" t="s">
        <v>1456</v>
      </c>
      <c r="J21" s="45" t="s">
        <v>529</v>
      </c>
      <c r="K21" s="45">
        <v>42000</v>
      </c>
      <c r="L21" s="5">
        <v>10500</v>
      </c>
      <c r="M21" s="5">
        <v>52500</v>
      </c>
      <c r="N21" s="9">
        <v>44303</v>
      </c>
      <c r="O21" s="6">
        <v>52500</v>
      </c>
      <c r="P21" s="3" t="s">
        <v>1377</v>
      </c>
      <c r="Q21" s="2"/>
      <c r="R21" s="2"/>
    </row>
    <row r="22" spans="1:18" ht="29.25">
      <c r="A22" s="67" t="s">
        <v>1404</v>
      </c>
      <c r="B22" s="67" t="s">
        <v>1405</v>
      </c>
      <c r="C22" s="90" t="s">
        <v>1406</v>
      </c>
      <c r="D22" s="67"/>
      <c r="E22" s="67" t="s">
        <v>106</v>
      </c>
      <c r="F22" s="67" t="s">
        <v>1407</v>
      </c>
      <c r="G22" s="67"/>
      <c r="H22" s="91" t="s">
        <v>1408</v>
      </c>
      <c r="I22" s="91" t="s">
        <v>1457</v>
      </c>
      <c r="J22" s="95" t="s">
        <v>166</v>
      </c>
      <c r="K22" s="68">
        <v>58092</v>
      </c>
      <c r="L22" s="68">
        <v>14523</v>
      </c>
      <c r="M22" s="68">
        <v>72615</v>
      </c>
      <c r="N22" s="9">
        <v>44314</v>
      </c>
      <c r="O22" s="96">
        <v>72615</v>
      </c>
      <c r="P22" s="94" t="s">
        <v>1377</v>
      </c>
      <c r="Q22" s="67"/>
      <c r="R22" s="2" t="s">
        <v>1458</v>
      </c>
    </row>
    <row r="23" spans="1:18" ht="19.5">
      <c r="A23" s="67" t="s">
        <v>1409</v>
      </c>
      <c r="B23" s="67" t="s">
        <v>1410</v>
      </c>
      <c r="C23" s="90" t="s">
        <v>398</v>
      </c>
      <c r="D23" s="67"/>
      <c r="E23" s="67" t="s">
        <v>106</v>
      </c>
      <c r="F23" s="67" t="s">
        <v>1411</v>
      </c>
      <c r="G23" s="67"/>
      <c r="H23" s="91" t="s">
        <v>1412</v>
      </c>
      <c r="I23" s="91" t="s">
        <v>1459</v>
      </c>
      <c r="J23" s="95" t="s">
        <v>213</v>
      </c>
      <c r="K23" s="68">
        <v>61300</v>
      </c>
      <c r="L23" s="68">
        <v>15325</v>
      </c>
      <c r="M23" s="68">
        <v>76625</v>
      </c>
      <c r="N23" s="9">
        <v>44286</v>
      </c>
      <c r="O23" s="96">
        <v>76625</v>
      </c>
      <c r="P23" s="94" t="s">
        <v>1377</v>
      </c>
      <c r="Q23" s="67"/>
      <c r="R23" s="2"/>
    </row>
    <row r="24" spans="1:18" ht="29.25">
      <c r="A24" s="2" t="s">
        <v>1344</v>
      </c>
      <c r="B24" s="2" t="s">
        <v>1345</v>
      </c>
      <c r="C24" s="89" t="s">
        <v>98</v>
      </c>
      <c r="D24" s="2"/>
      <c r="E24" s="2" t="s">
        <v>106</v>
      </c>
      <c r="F24" s="2" t="s">
        <v>721</v>
      </c>
      <c r="G24" s="2"/>
      <c r="H24" s="7" t="s">
        <v>1346</v>
      </c>
      <c r="I24" s="91" t="s">
        <v>1413</v>
      </c>
      <c r="J24" s="4" t="s">
        <v>45</v>
      </c>
      <c r="K24" s="5">
        <v>68500</v>
      </c>
      <c r="L24" s="5">
        <v>17125</v>
      </c>
      <c r="M24" s="5">
        <v>85625</v>
      </c>
      <c r="N24" s="9">
        <v>44369</v>
      </c>
      <c r="O24" s="6">
        <v>85625</v>
      </c>
      <c r="P24" s="3" t="s">
        <v>1377</v>
      </c>
      <c r="Q24" s="2"/>
      <c r="R24" s="2" t="s">
        <v>1460</v>
      </c>
    </row>
    <row r="25" spans="1:18" ht="29.25">
      <c r="A25" s="2" t="s">
        <v>1266</v>
      </c>
      <c r="B25" s="2" t="s">
        <v>1267</v>
      </c>
      <c r="C25" s="89" t="s">
        <v>1268</v>
      </c>
      <c r="D25" s="2"/>
      <c r="E25" s="2" t="s">
        <v>106</v>
      </c>
      <c r="F25" s="2" t="s">
        <v>1269</v>
      </c>
      <c r="G25" s="2"/>
      <c r="H25" s="7" t="s">
        <v>1270</v>
      </c>
      <c r="I25" s="91" t="s">
        <v>1414</v>
      </c>
      <c r="J25" s="4" t="s">
        <v>529</v>
      </c>
      <c r="K25" s="5">
        <v>194250</v>
      </c>
      <c r="L25" s="5">
        <v>48562.5</v>
      </c>
      <c r="M25" s="5">
        <v>242812.5</v>
      </c>
      <c r="N25" s="9">
        <v>44306</v>
      </c>
      <c r="O25" s="6">
        <v>242812.5</v>
      </c>
      <c r="P25" s="3" t="s">
        <v>1377</v>
      </c>
      <c r="Q25" s="2"/>
      <c r="R25" s="145"/>
    </row>
    <row r="26" spans="1:18" ht="19.5">
      <c r="A26" s="2" t="s">
        <v>1415</v>
      </c>
      <c r="B26" s="2" t="s">
        <v>1271</v>
      </c>
      <c r="C26" s="89" t="s">
        <v>514</v>
      </c>
      <c r="D26" s="2"/>
      <c r="E26" s="2" t="s">
        <v>106</v>
      </c>
      <c r="F26" s="2" t="s">
        <v>1272</v>
      </c>
      <c r="G26" s="2"/>
      <c r="H26" s="7" t="s">
        <v>1270</v>
      </c>
      <c r="I26" s="91" t="s">
        <v>1461</v>
      </c>
      <c r="J26" s="4" t="s">
        <v>310</v>
      </c>
      <c r="K26" s="8">
        <v>26840</v>
      </c>
      <c r="L26" s="8">
        <v>0</v>
      </c>
      <c r="M26" s="8">
        <v>26840</v>
      </c>
      <c r="N26" s="9">
        <v>44260</v>
      </c>
      <c r="O26" s="8">
        <v>26840</v>
      </c>
      <c r="P26" s="3" t="s">
        <v>1377</v>
      </c>
      <c r="Q26" s="2"/>
      <c r="R26" s="145"/>
    </row>
    <row r="27" spans="1:18" ht="117">
      <c r="A27" s="1" t="s">
        <v>1273</v>
      </c>
      <c r="B27" s="2" t="s">
        <v>1274</v>
      </c>
      <c r="C27" s="3" t="s">
        <v>1275</v>
      </c>
      <c r="D27" s="2" t="s">
        <v>1285</v>
      </c>
      <c r="E27" s="2" t="s">
        <v>488</v>
      </c>
      <c r="F27" s="2" t="s">
        <v>1276</v>
      </c>
      <c r="G27" s="2" t="s">
        <v>1278</v>
      </c>
      <c r="H27" s="7" t="s">
        <v>1277</v>
      </c>
      <c r="I27" s="91" t="s">
        <v>1416</v>
      </c>
      <c r="J27" s="57" t="s">
        <v>1279</v>
      </c>
      <c r="K27" s="5">
        <v>330000</v>
      </c>
      <c r="L27" s="5">
        <v>82500</v>
      </c>
      <c r="M27" s="5">
        <v>412500</v>
      </c>
      <c r="N27" s="117"/>
      <c r="O27" s="1"/>
      <c r="P27" s="3" t="s">
        <v>1377</v>
      </c>
      <c r="Q27" s="2"/>
      <c r="R27" s="145"/>
    </row>
    <row r="28" spans="1:18" ht="19.5">
      <c r="A28" s="1" t="s">
        <v>1280</v>
      </c>
      <c r="B28" s="2" t="s">
        <v>1281</v>
      </c>
      <c r="C28" s="89" t="s">
        <v>159</v>
      </c>
      <c r="D28" s="2"/>
      <c r="E28" s="2" t="s">
        <v>106</v>
      </c>
      <c r="F28" s="2" t="s">
        <v>1764</v>
      </c>
      <c r="G28" s="2"/>
      <c r="H28" s="7" t="s">
        <v>1286</v>
      </c>
      <c r="I28" s="91" t="s">
        <v>1462</v>
      </c>
      <c r="J28" s="4" t="s">
        <v>368</v>
      </c>
      <c r="K28" s="5">
        <v>51300</v>
      </c>
      <c r="L28" s="5">
        <v>0</v>
      </c>
      <c r="M28" s="5">
        <v>51300</v>
      </c>
      <c r="N28" s="117" t="s">
        <v>2218</v>
      </c>
      <c r="O28" s="118">
        <v>51300</v>
      </c>
      <c r="P28" s="3" t="s">
        <v>1377</v>
      </c>
      <c r="Q28" s="2"/>
      <c r="R28" s="145"/>
    </row>
    <row r="29" spans="1:18" ht="39">
      <c r="A29" s="2" t="s">
        <v>1287</v>
      </c>
      <c r="B29" s="2" t="s">
        <v>1288</v>
      </c>
      <c r="C29" s="3" t="s">
        <v>492</v>
      </c>
      <c r="D29" s="2" t="s">
        <v>1289</v>
      </c>
      <c r="E29" s="2" t="s">
        <v>50</v>
      </c>
      <c r="F29" s="2" t="s">
        <v>1763</v>
      </c>
      <c r="G29" s="2"/>
      <c r="H29" s="7" t="s">
        <v>1290</v>
      </c>
      <c r="I29" s="91" t="s">
        <v>1417</v>
      </c>
      <c r="J29" s="4" t="s">
        <v>150</v>
      </c>
      <c r="K29" s="5">
        <v>388600</v>
      </c>
      <c r="L29" s="5">
        <v>97150</v>
      </c>
      <c r="M29" s="5">
        <v>485750</v>
      </c>
      <c r="N29" s="9">
        <v>44561</v>
      </c>
      <c r="O29" s="118">
        <v>328712.5</v>
      </c>
      <c r="P29" s="3" t="s">
        <v>1377</v>
      </c>
      <c r="Q29" s="2"/>
      <c r="R29" s="145"/>
    </row>
    <row r="30" spans="1:18" ht="29.25">
      <c r="A30" s="2" t="s">
        <v>1291</v>
      </c>
      <c r="B30" s="2" t="s">
        <v>1292</v>
      </c>
      <c r="C30" s="89" t="s">
        <v>709</v>
      </c>
      <c r="D30" s="2"/>
      <c r="E30" s="2" t="s">
        <v>106</v>
      </c>
      <c r="F30" s="2" t="s">
        <v>710</v>
      </c>
      <c r="G30" s="2"/>
      <c r="H30" s="7" t="s">
        <v>1293</v>
      </c>
      <c r="I30" s="91" t="s">
        <v>1418</v>
      </c>
      <c r="J30" s="9" t="s">
        <v>463</v>
      </c>
      <c r="K30" s="5">
        <v>485060</v>
      </c>
      <c r="L30" s="5">
        <v>121265</v>
      </c>
      <c r="M30" s="5">
        <v>606325</v>
      </c>
      <c r="N30" s="9">
        <v>44400</v>
      </c>
      <c r="O30" s="118">
        <v>576793.25</v>
      </c>
      <c r="P30" s="85" t="s">
        <v>1377</v>
      </c>
      <c r="Q30" s="1"/>
      <c r="R30" s="145"/>
    </row>
    <row r="31" spans="1:18" ht="39">
      <c r="A31" s="1" t="s">
        <v>1294</v>
      </c>
      <c r="B31" s="1" t="s">
        <v>1295</v>
      </c>
      <c r="C31" s="89" t="s">
        <v>1296</v>
      </c>
      <c r="D31" s="1" t="s">
        <v>1297</v>
      </c>
      <c r="E31" s="2" t="s">
        <v>50</v>
      </c>
      <c r="F31" s="1" t="s">
        <v>1298</v>
      </c>
      <c r="G31" s="1"/>
      <c r="H31" s="83" t="s">
        <v>1299</v>
      </c>
      <c r="I31" s="91" t="s">
        <v>1463</v>
      </c>
      <c r="J31" s="86" t="s">
        <v>508</v>
      </c>
      <c r="K31" s="87">
        <v>428010</v>
      </c>
      <c r="L31" s="87">
        <v>107002.5</v>
      </c>
      <c r="M31" s="87">
        <v>535012.5</v>
      </c>
      <c r="N31" s="9">
        <v>44371</v>
      </c>
      <c r="O31" s="118">
        <v>535012.5</v>
      </c>
      <c r="P31" s="85" t="s">
        <v>1377</v>
      </c>
      <c r="Q31" s="1"/>
      <c r="R31" s="145"/>
    </row>
    <row r="32" spans="1:18" ht="39">
      <c r="A32" s="1" t="s">
        <v>1294</v>
      </c>
      <c r="B32" s="1" t="s">
        <v>1300</v>
      </c>
      <c r="C32" s="89" t="s">
        <v>1296</v>
      </c>
      <c r="D32" s="1" t="s">
        <v>1297</v>
      </c>
      <c r="E32" s="2" t="s">
        <v>50</v>
      </c>
      <c r="F32" s="1" t="s">
        <v>1298</v>
      </c>
      <c r="G32" s="2"/>
      <c r="H32" s="83" t="s">
        <v>1299</v>
      </c>
      <c r="I32" s="91" t="s">
        <v>1419</v>
      </c>
      <c r="J32" s="86" t="s">
        <v>508</v>
      </c>
      <c r="K32" s="5">
        <v>287350.4</v>
      </c>
      <c r="L32" s="5">
        <v>71837.6</v>
      </c>
      <c r="M32" s="5">
        <v>359188</v>
      </c>
      <c r="N32" s="9">
        <v>44371</v>
      </c>
      <c r="O32" s="118">
        <v>359188</v>
      </c>
      <c r="P32" s="3" t="s">
        <v>1377</v>
      </c>
      <c r="Q32" s="2"/>
      <c r="R32" s="145"/>
    </row>
    <row r="33" spans="1:18" ht="48.75">
      <c r="A33" s="1" t="s">
        <v>1294</v>
      </c>
      <c r="B33" s="1" t="s">
        <v>1301</v>
      </c>
      <c r="C33" s="89" t="s">
        <v>1296</v>
      </c>
      <c r="D33" s="1" t="s">
        <v>1297</v>
      </c>
      <c r="E33" s="2" t="s">
        <v>50</v>
      </c>
      <c r="F33" s="1" t="s">
        <v>1298</v>
      </c>
      <c r="G33" s="2"/>
      <c r="H33" s="83" t="s">
        <v>1299</v>
      </c>
      <c r="I33" s="91" t="s">
        <v>1420</v>
      </c>
      <c r="J33" s="86" t="s">
        <v>508</v>
      </c>
      <c r="K33" s="8">
        <v>53650</v>
      </c>
      <c r="L33" s="8">
        <v>13412.5</v>
      </c>
      <c r="M33" s="8">
        <v>67062.5</v>
      </c>
      <c r="N33" s="9">
        <v>44371</v>
      </c>
      <c r="O33" s="87">
        <v>41723.75</v>
      </c>
      <c r="P33" s="3" t="s">
        <v>1377</v>
      </c>
      <c r="Q33" s="2"/>
      <c r="R33" s="145"/>
    </row>
    <row r="34" spans="1:18" ht="48.75">
      <c r="A34" s="2" t="s">
        <v>1294</v>
      </c>
      <c r="B34" s="1" t="s">
        <v>1302</v>
      </c>
      <c r="C34" s="89" t="s">
        <v>1296</v>
      </c>
      <c r="D34" s="1" t="s">
        <v>1297</v>
      </c>
      <c r="E34" s="2" t="s">
        <v>50</v>
      </c>
      <c r="F34" s="2" t="s">
        <v>1303</v>
      </c>
      <c r="G34" s="2"/>
      <c r="H34" s="7" t="s">
        <v>1304</v>
      </c>
      <c r="I34" s="91" t="s">
        <v>1421</v>
      </c>
      <c r="J34" s="86" t="s">
        <v>508</v>
      </c>
      <c r="K34" s="5">
        <v>128181</v>
      </c>
      <c r="L34" s="5">
        <v>32045.25</v>
      </c>
      <c r="M34" s="5">
        <v>160226.25</v>
      </c>
      <c r="N34" s="9">
        <v>44309</v>
      </c>
      <c r="O34" s="118">
        <v>160225.25</v>
      </c>
      <c r="P34" s="3" t="s">
        <v>1377</v>
      </c>
      <c r="Q34" s="2"/>
      <c r="R34" s="145"/>
    </row>
    <row r="35" spans="1:18" ht="29.25">
      <c r="A35" s="2" t="s">
        <v>1422</v>
      </c>
      <c r="B35" s="1" t="s">
        <v>1464</v>
      </c>
      <c r="C35" s="89" t="s">
        <v>362</v>
      </c>
      <c r="D35" s="1"/>
      <c r="E35" s="2" t="s">
        <v>106</v>
      </c>
      <c r="F35" s="2" t="s">
        <v>1423</v>
      </c>
      <c r="G35" s="2"/>
      <c r="H35" s="7" t="s">
        <v>1465</v>
      </c>
      <c r="I35" s="91" t="s">
        <v>1466</v>
      </c>
      <c r="J35" s="86" t="s">
        <v>150</v>
      </c>
      <c r="K35" s="5">
        <v>42120</v>
      </c>
      <c r="L35" s="5">
        <v>10530</v>
      </c>
      <c r="M35" s="5">
        <v>52650</v>
      </c>
      <c r="N35" s="9">
        <v>44651</v>
      </c>
      <c r="O35" s="118">
        <v>52650</v>
      </c>
      <c r="P35" s="3" t="s">
        <v>1377</v>
      </c>
      <c r="Q35" s="2"/>
      <c r="R35" s="145"/>
    </row>
    <row r="36" spans="1:18" ht="35.25" customHeight="1">
      <c r="A36" s="1" t="s">
        <v>1305</v>
      </c>
      <c r="B36" s="2" t="s">
        <v>1306</v>
      </c>
      <c r="C36" s="3" t="s">
        <v>1147</v>
      </c>
      <c r="D36" s="2" t="s">
        <v>1307</v>
      </c>
      <c r="E36" s="2" t="s">
        <v>50</v>
      </c>
      <c r="F36" s="2" t="s">
        <v>1326</v>
      </c>
      <c r="G36" s="2"/>
      <c r="H36" s="7" t="s">
        <v>1308</v>
      </c>
      <c r="I36" s="91" t="s">
        <v>1424</v>
      </c>
      <c r="J36" s="4" t="s">
        <v>1309</v>
      </c>
      <c r="K36" s="5">
        <v>399339</v>
      </c>
      <c r="L36" s="5">
        <v>99834.75</v>
      </c>
      <c r="M36" s="5">
        <v>499173.75</v>
      </c>
      <c r="N36" s="117" t="s">
        <v>2229</v>
      </c>
      <c r="O36" s="118">
        <v>519140.7</v>
      </c>
      <c r="P36" s="94" t="s">
        <v>1377</v>
      </c>
      <c r="Q36" s="2"/>
      <c r="R36" s="2" t="s">
        <v>2228</v>
      </c>
    </row>
    <row r="37" spans="1:18" ht="39">
      <c r="A37" s="2" t="s">
        <v>1467</v>
      </c>
      <c r="B37" s="2" t="s">
        <v>1468</v>
      </c>
      <c r="C37" s="3" t="s">
        <v>1469</v>
      </c>
      <c r="D37" s="2"/>
      <c r="E37" s="2" t="s">
        <v>106</v>
      </c>
      <c r="F37" s="2" t="s">
        <v>1470</v>
      </c>
      <c r="G37" s="2"/>
      <c r="H37" s="7" t="s">
        <v>1471</v>
      </c>
      <c r="I37" s="91" t="s">
        <v>1472</v>
      </c>
      <c r="J37" s="4" t="s">
        <v>529</v>
      </c>
      <c r="K37" s="5">
        <v>139940</v>
      </c>
      <c r="L37" s="5">
        <v>34985</v>
      </c>
      <c r="M37" s="5">
        <v>174925</v>
      </c>
      <c r="N37" s="9">
        <v>44392</v>
      </c>
      <c r="O37" s="118">
        <v>170718.75</v>
      </c>
      <c r="P37" s="94" t="s">
        <v>1377</v>
      </c>
      <c r="Q37" s="2"/>
      <c r="R37" s="2" t="s">
        <v>1473</v>
      </c>
    </row>
    <row r="38" spans="1:18" ht="29.25">
      <c r="A38" s="2" t="s">
        <v>1474</v>
      </c>
      <c r="B38" s="2" t="s">
        <v>1475</v>
      </c>
      <c r="C38" s="3" t="s">
        <v>1453</v>
      </c>
      <c r="D38" s="2"/>
      <c r="E38" s="2" t="s">
        <v>106</v>
      </c>
      <c r="F38" s="2" t="s">
        <v>1476</v>
      </c>
      <c r="G38" s="2"/>
      <c r="H38" s="7" t="s">
        <v>1477</v>
      </c>
      <c r="I38" s="91" t="s">
        <v>1478</v>
      </c>
      <c r="J38" s="4" t="s">
        <v>1479</v>
      </c>
      <c r="K38" s="5">
        <v>31010</v>
      </c>
      <c r="L38" s="5">
        <v>7752.5</v>
      </c>
      <c r="M38" s="5">
        <v>38762.5</v>
      </c>
      <c r="N38" s="9">
        <v>44501</v>
      </c>
      <c r="O38" s="87">
        <v>38762.5</v>
      </c>
      <c r="P38" s="94" t="s">
        <v>1377</v>
      </c>
      <c r="Q38" s="2"/>
      <c r="R38" s="2"/>
    </row>
    <row r="39" spans="1:18" ht="29.25">
      <c r="A39" s="2" t="s">
        <v>1347</v>
      </c>
      <c r="B39" s="2" t="s">
        <v>1348</v>
      </c>
      <c r="C39" s="3" t="s">
        <v>98</v>
      </c>
      <c r="D39" s="2"/>
      <c r="E39" s="2" t="s">
        <v>106</v>
      </c>
      <c r="F39" s="2" t="s">
        <v>1349</v>
      </c>
      <c r="G39" s="2"/>
      <c r="H39" s="7" t="s">
        <v>1350</v>
      </c>
      <c r="I39" s="91" t="s">
        <v>1425</v>
      </c>
      <c r="J39" s="4" t="s">
        <v>221</v>
      </c>
      <c r="K39" s="5">
        <v>64000</v>
      </c>
      <c r="L39" s="5">
        <v>16000</v>
      </c>
      <c r="M39" s="5">
        <v>80000</v>
      </c>
      <c r="N39" s="9">
        <v>44468</v>
      </c>
      <c r="O39" s="129">
        <v>80000</v>
      </c>
      <c r="P39" s="94" t="s">
        <v>1377</v>
      </c>
      <c r="Q39" s="2"/>
      <c r="R39" s="145"/>
    </row>
    <row r="40" spans="1:18" ht="48.75">
      <c r="A40" s="2" t="s">
        <v>1310</v>
      </c>
      <c r="B40" s="1" t="s">
        <v>1311</v>
      </c>
      <c r="C40" s="99" t="s">
        <v>1312</v>
      </c>
      <c r="D40" s="2" t="s">
        <v>1314</v>
      </c>
      <c r="E40" s="2" t="s">
        <v>50</v>
      </c>
      <c r="F40" s="2" t="s">
        <v>1313</v>
      </c>
      <c r="G40" s="145"/>
      <c r="H40" s="100">
        <v>44307</v>
      </c>
      <c r="I40" s="91" t="s">
        <v>1426</v>
      </c>
      <c r="J40" s="4" t="s">
        <v>221</v>
      </c>
      <c r="K40" s="5">
        <v>2255245.66</v>
      </c>
      <c r="L40" s="5">
        <v>563811.42</v>
      </c>
      <c r="M40" s="5">
        <v>2819057.08</v>
      </c>
      <c r="N40" s="9">
        <v>44468</v>
      </c>
      <c r="O40" s="130">
        <v>2929450.83</v>
      </c>
      <c r="P40" s="94" t="s">
        <v>1377</v>
      </c>
      <c r="Q40" s="145"/>
      <c r="R40" s="1" t="s">
        <v>1739</v>
      </c>
    </row>
    <row r="41" spans="1:18" ht="39">
      <c r="A41" s="67" t="s">
        <v>1427</v>
      </c>
      <c r="B41" s="101" t="s">
        <v>1428</v>
      </c>
      <c r="C41" s="102" t="s">
        <v>117</v>
      </c>
      <c r="D41" s="67"/>
      <c r="E41" s="67" t="s">
        <v>106</v>
      </c>
      <c r="F41" s="2" t="s">
        <v>1480</v>
      </c>
      <c r="G41" s="145"/>
      <c r="H41" s="100" t="s">
        <v>1371</v>
      </c>
      <c r="I41" s="91" t="s">
        <v>1481</v>
      </c>
      <c r="J41" s="57" t="s">
        <v>1105</v>
      </c>
      <c r="K41" s="5">
        <v>32000</v>
      </c>
      <c r="L41" s="5">
        <v>8000</v>
      </c>
      <c r="M41" s="5">
        <v>40000</v>
      </c>
      <c r="N41" s="9">
        <v>44530</v>
      </c>
      <c r="O41" s="130">
        <f>1.25*19779.45</f>
        <v>24724.3125</v>
      </c>
      <c r="P41" s="94" t="s">
        <v>1377</v>
      </c>
      <c r="Q41" s="145"/>
      <c r="R41" s="151"/>
    </row>
    <row r="42" spans="1:18" ht="29.25">
      <c r="A42" s="2" t="s">
        <v>1315</v>
      </c>
      <c r="B42" s="2" t="s">
        <v>1316</v>
      </c>
      <c r="C42" s="3" t="s">
        <v>93</v>
      </c>
      <c r="D42" s="2"/>
      <c r="E42" s="2" t="s">
        <v>106</v>
      </c>
      <c r="F42" s="2" t="s">
        <v>1249</v>
      </c>
      <c r="G42" s="2"/>
      <c r="H42" s="7" t="s">
        <v>1317</v>
      </c>
      <c r="I42" s="91" t="s">
        <v>1429</v>
      </c>
      <c r="J42" s="57" t="s">
        <v>1241</v>
      </c>
      <c r="K42" s="5">
        <v>68305.3</v>
      </c>
      <c r="L42" s="5">
        <v>17076.33</v>
      </c>
      <c r="M42" s="5">
        <v>85381.63</v>
      </c>
      <c r="N42" s="9">
        <v>44561</v>
      </c>
      <c r="O42" s="118">
        <v>25404.57</v>
      </c>
      <c r="P42" s="94" t="s">
        <v>1377</v>
      </c>
      <c r="Q42" s="2"/>
      <c r="R42" s="145"/>
    </row>
    <row r="43" spans="1:18" ht="29.25">
      <c r="A43" s="67" t="s">
        <v>1482</v>
      </c>
      <c r="B43" s="101" t="s">
        <v>1483</v>
      </c>
      <c r="C43" s="102" t="s">
        <v>1484</v>
      </c>
      <c r="D43" s="67"/>
      <c r="E43" s="67" t="s">
        <v>106</v>
      </c>
      <c r="F43" s="2" t="s">
        <v>256</v>
      </c>
      <c r="G43" s="145"/>
      <c r="H43" s="100" t="s">
        <v>1317</v>
      </c>
      <c r="I43" s="91" t="s">
        <v>1485</v>
      </c>
      <c r="J43" s="57" t="s">
        <v>1486</v>
      </c>
      <c r="K43" s="5">
        <v>27000</v>
      </c>
      <c r="L43" s="5">
        <v>6750</v>
      </c>
      <c r="M43" s="5">
        <v>33750</v>
      </c>
      <c r="N43" s="9">
        <v>44319</v>
      </c>
      <c r="O43" s="5">
        <v>33750</v>
      </c>
      <c r="P43" s="94" t="s">
        <v>1377</v>
      </c>
      <c r="Q43" s="2"/>
      <c r="R43" s="145"/>
    </row>
    <row r="44" spans="1:18" ht="29.25">
      <c r="A44" s="67" t="s">
        <v>1487</v>
      </c>
      <c r="B44" s="101" t="s">
        <v>1488</v>
      </c>
      <c r="C44" s="102" t="s">
        <v>1489</v>
      </c>
      <c r="D44" s="67"/>
      <c r="E44" s="67" t="s">
        <v>106</v>
      </c>
      <c r="F44" s="2" t="s">
        <v>1490</v>
      </c>
      <c r="G44" s="145"/>
      <c r="H44" s="100" t="s">
        <v>1433</v>
      </c>
      <c r="I44" s="91" t="s">
        <v>1491</v>
      </c>
      <c r="J44" s="57" t="s">
        <v>1486</v>
      </c>
      <c r="K44" s="5">
        <v>25670</v>
      </c>
      <c r="L44" s="5">
        <v>6417.5</v>
      </c>
      <c r="M44" s="5">
        <v>32087.5</v>
      </c>
      <c r="N44" s="9">
        <v>44319</v>
      </c>
      <c r="O44" s="5">
        <v>32087.5</v>
      </c>
      <c r="P44" s="94" t="s">
        <v>1377</v>
      </c>
      <c r="Q44" s="2"/>
      <c r="R44" s="145"/>
    </row>
    <row r="45" spans="1:18" ht="39">
      <c r="A45" s="67" t="s">
        <v>1430</v>
      </c>
      <c r="B45" s="67" t="s">
        <v>1431</v>
      </c>
      <c r="C45" s="94" t="s">
        <v>117</v>
      </c>
      <c r="D45" s="67"/>
      <c r="E45" s="67" t="s">
        <v>106</v>
      </c>
      <c r="F45" s="67" t="s">
        <v>1432</v>
      </c>
      <c r="G45" s="67"/>
      <c r="H45" s="91" t="s">
        <v>1433</v>
      </c>
      <c r="I45" s="91" t="s">
        <v>1492</v>
      </c>
      <c r="J45" s="103" t="s">
        <v>1493</v>
      </c>
      <c r="K45" s="68">
        <v>30000</v>
      </c>
      <c r="L45" s="68">
        <v>7500</v>
      </c>
      <c r="M45" s="68">
        <v>37500</v>
      </c>
      <c r="N45" s="9">
        <v>44529</v>
      </c>
      <c r="O45" s="118">
        <f>1.25*26721</f>
        <v>33401.25</v>
      </c>
      <c r="P45" s="94" t="s">
        <v>1377</v>
      </c>
      <c r="Q45" s="2"/>
      <c r="R45" s="151"/>
    </row>
    <row r="46" spans="1:18" ht="39">
      <c r="A46" s="67" t="s">
        <v>1494</v>
      </c>
      <c r="B46" s="101" t="s">
        <v>1495</v>
      </c>
      <c r="C46" s="102" t="s">
        <v>154</v>
      </c>
      <c r="D46" s="67"/>
      <c r="E46" s="67" t="s">
        <v>106</v>
      </c>
      <c r="F46" s="2" t="s">
        <v>1496</v>
      </c>
      <c r="G46" s="145"/>
      <c r="H46" s="100" t="s">
        <v>1321</v>
      </c>
      <c r="I46" s="91" t="s">
        <v>1497</v>
      </c>
      <c r="J46" s="57" t="s">
        <v>1498</v>
      </c>
      <c r="K46" s="5">
        <v>45000</v>
      </c>
      <c r="L46" s="5">
        <v>0</v>
      </c>
      <c r="M46" s="5">
        <v>45000</v>
      </c>
      <c r="N46" s="9">
        <v>44345</v>
      </c>
      <c r="O46" s="5">
        <v>45000</v>
      </c>
      <c r="P46" s="146" t="s">
        <v>1377</v>
      </c>
      <c r="Q46" s="2"/>
      <c r="R46" s="145"/>
    </row>
    <row r="47" spans="1:18" ht="29.25">
      <c r="A47" s="2" t="s">
        <v>1318</v>
      </c>
      <c r="B47" s="2" t="s">
        <v>1319</v>
      </c>
      <c r="C47" s="89" t="s">
        <v>648</v>
      </c>
      <c r="D47" s="2" t="s">
        <v>1320</v>
      </c>
      <c r="E47" s="2" t="s">
        <v>50</v>
      </c>
      <c r="F47" s="2" t="s">
        <v>1759</v>
      </c>
      <c r="G47" s="2"/>
      <c r="H47" s="7" t="s">
        <v>1321</v>
      </c>
      <c r="I47" s="91" t="s">
        <v>1434</v>
      </c>
      <c r="J47" s="4" t="s">
        <v>508</v>
      </c>
      <c r="K47" s="5">
        <v>1334629.1</v>
      </c>
      <c r="L47" s="5">
        <v>333657.28</v>
      </c>
      <c r="M47" s="5">
        <v>1668286.38</v>
      </c>
      <c r="N47" s="9">
        <v>44529</v>
      </c>
      <c r="O47" s="118">
        <f>1.25*1329542.67</f>
        <v>1661928.3375</v>
      </c>
      <c r="P47" s="3" t="s">
        <v>1377</v>
      </c>
      <c r="Q47" s="2"/>
      <c r="R47" s="1" t="s">
        <v>1710</v>
      </c>
    </row>
    <row r="48" spans="1:18" ht="29.25">
      <c r="A48" s="2" t="s">
        <v>1322</v>
      </c>
      <c r="B48" s="2" t="s">
        <v>1323</v>
      </c>
      <c r="C48" s="89" t="s">
        <v>648</v>
      </c>
      <c r="D48" s="2" t="s">
        <v>1324</v>
      </c>
      <c r="E48" s="2" t="s">
        <v>50</v>
      </c>
      <c r="F48" s="2" t="s">
        <v>1759</v>
      </c>
      <c r="G48" s="2"/>
      <c r="H48" s="7" t="s">
        <v>1325</v>
      </c>
      <c r="I48" s="91" t="s">
        <v>1435</v>
      </c>
      <c r="J48" s="4" t="s">
        <v>463</v>
      </c>
      <c r="K48" s="5">
        <v>1147292.19</v>
      </c>
      <c r="L48" s="5">
        <v>286823.05</v>
      </c>
      <c r="M48" s="5">
        <v>1434115.24</v>
      </c>
      <c r="N48" s="9">
        <v>44531</v>
      </c>
      <c r="O48" s="118">
        <v>1432706.26</v>
      </c>
      <c r="P48" s="3" t="s">
        <v>1377</v>
      </c>
      <c r="Q48" s="2"/>
      <c r="R48" s="1" t="s">
        <v>1710</v>
      </c>
    </row>
    <row r="49" spans="1:18" ht="29.25">
      <c r="A49" s="148" t="s">
        <v>1875</v>
      </c>
      <c r="B49" s="135" t="s">
        <v>1876</v>
      </c>
      <c r="C49" s="136" t="s">
        <v>139</v>
      </c>
      <c r="D49" s="135"/>
      <c r="E49" s="135" t="s">
        <v>106</v>
      </c>
      <c r="F49" s="135" t="s">
        <v>1978</v>
      </c>
      <c r="G49" s="135"/>
      <c r="H49" s="137" t="s">
        <v>1975</v>
      </c>
      <c r="I49" s="67" t="s">
        <v>1877</v>
      </c>
      <c r="J49" s="138" t="s">
        <v>132</v>
      </c>
      <c r="K49" s="139">
        <v>44130</v>
      </c>
      <c r="L49" s="139">
        <v>14710</v>
      </c>
      <c r="M49" s="139">
        <v>58840</v>
      </c>
      <c r="N49" s="9">
        <v>44382</v>
      </c>
      <c r="O49" s="149">
        <v>58840</v>
      </c>
      <c r="P49" s="135" t="s">
        <v>1976</v>
      </c>
      <c r="Q49" s="141"/>
      <c r="R49" s="142"/>
    </row>
    <row r="50" spans="1:18" ht="29.25">
      <c r="A50" s="1" t="s">
        <v>1437</v>
      </c>
      <c r="B50" s="2" t="s">
        <v>1499</v>
      </c>
      <c r="C50" s="89" t="s">
        <v>200</v>
      </c>
      <c r="D50" s="2"/>
      <c r="E50" s="67" t="s">
        <v>106</v>
      </c>
      <c r="F50" s="2" t="s">
        <v>1500</v>
      </c>
      <c r="G50" s="2"/>
      <c r="H50" s="7" t="s">
        <v>1501</v>
      </c>
      <c r="I50" s="91" t="s">
        <v>1502</v>
      </c>
      <c r="J50" s="4" t="s">
        <v>1503</v>
      </c>
      <c r="K50" s="5">
        <v>67490</v>
      </c>
      <c r="L50" s="5">
        <v>16197.5</v>
      </c>
      <c r="M50" s="5">
        <v>84362.5</v>
      </c>
      <c r="N50" s="117"/>
      <c r="O50" s="1"/>
      <c r="P50" s="3" t="s">
        <v>1377</v>
      </c>
      <c r="Q50" s="2"/>
      <c r="R50" s="145"/>
    </row>
    <row r="51" spans="1:18" ht="29.25">
      <c r="A51" s="2" t="s">
        <v>1327</v>
      </c>
      <c r="B51" s="2" t="s">
        <v>1328</v>
      </c>
      <c r="C51" s="89" t="s">
        <v>1950</v>
      </c>
      <c r="D51" s="2"/>
      <c r="E51" s="2" t="s">
        <v>106</v>
      </c>
      <c r="F51" s="2" t="s">
        <v>1760</v>
      </c>
      <c r="G51" s="2"/>
      <c r="H51" s="7" t="s">
        <v>1504</v>
      </c>
      <c r="I51" s="91" t="s">
        <v>1436</v>
      </c>
      <c r="J51" s="9" t="s">
        <v>529</v>
      </c>
      <c r="K51" s="5">
        <v>494612.25</v>
      </c>
      <c r="L51" s="5">
        <v>123653.06</v>
      </c>
      <c r="M51" s="5">
        <v>618265.31</v>
      </c>
      <c r="N51" s="9">
        <v>44387</v>
      </c>
      <c r="O51" s="118">
        <v>582372.65</v>
      </c>
      <c r="P51" s="85" t="s">
        <v>1377</v>
      </c>
      <c r="Q51" s="1"/>
      <c r="R51" s="145"/>
    </row>
    <row r="52" spans="1:18" ht="29.25">
      <c r="A52" s="1" t="s">
        <v>1506</v>
      </c>
      <c r="B52" s="2" t="s">
        <v>1508</v>
      </c>
      <c r="C52" s="89" t="s">
        <v>1509</v>
      </c>
      <c r="D52" s="67" t="s">
        <v>1507</v>
      </c>
      <c r="E52" s="2" t="s">
        <v>50</v>
      </c>
      <c r="F52" s="2" t="s">
        <v>1510</v>
      </c>
      <c r="G52" s="2"/>
      <c r="H52" s="7" t="s">
        <v>1504</v>
      </c>
      <c r="I52" s="67" t="s">
        <v>1505</v>
      </c>
      <c r="J52" s="9" t="s">
        <v>1511</v>
      </c>
      <c r="K52" s="5">
        <v>76133237.71</v>
      </c>
      <c r="L52" s="5">
        <v>19033309.43</v>
      </c>
      <c r="M52" s="5">
        <v>95166547.14</v>
      </c>
      <c r="N52" s="117" t="s">
        <v>2309</v>
      </c>
      <c r="O52" s="118">
        <v>13787002.32</v>
      </c>
      <c r="P52" s="85" t="s">
        <v>1376</v>
      </c>
      <c r="R52" s="1" t="s">
        <v>1708</v>
      </c>
    </row>
    <row r="53" spans="1:18" ht="39">
      <c r="A53" s="2" t="s">
        <v>1438</v>
      </c>
      <c r="B53" s="2" t="s">
        <v>1512</v>
      </c>
      <c r="C53" s="89" t="s">
        <v>98</v>
      </c>
      <c r="D53" s="67"/>
      <c r="E53" s="2" t="s">
        <v>106</v>
      </c>
      <c r="F53" s="2" t="s">
        <v>701</v>
      </c>
      <c r="G53" s="2"/>
      <c r="H53" s="7" t="s">
        <v>1513</v>
      </c>
      <c r="I53" s="67" t="s">
        <v>1514</v>
      </c>
      <c r="J53" s="9" t="s">
        <v>1515</v>
      </c>
      <c r="K53" s="5">
        <v>49500</v>
      </c>
      <c r="L53" s="5">
        <v>12375</v>
      </c>
      <c r="M53" s="5">
        <v>61875</v>
      </c>
      <c r="N53" s="9">
        <v>44466</v>
      </c>
      <c r="O53" s="118">
        <v>61875</v>
      </c>
      <c r="P53" s="85" t="s">
        <v>1377</v>
      </c>
      <c r="Q53" s="1"/>
      <c r="R53" s="145"/>
    </row>
    <row r="54" spans="1:18" ht="39">
      <c r="A54" s="1" t="s">
        <v>1329</v>
      </c>
      <c r="B54" s="1" t="s">
        <v>1330</v>
      </c>
      <c r="C54" s="89" t="s">
        <v>1331</v>
      </c>
      <c r="D54" s="1"/>
      <c r="E54" s="2" t="s">
        <v>106</v>
      </c>
      <c r="F54" s="1" t="s">
        <v>1761</v>
      </c>
      <c r="G54" s="1"/>
      <c r="H54" s="83" t="s">
        <v>1332</v>
      </c>
      <c r="I54" s="67" t="s">
        <v>1516</v>
      </c>
      <c r="J54" s="86" t="s">
        <v>1517</v>
      </c>
      <c r="K54" s="87">
        <v>63701</v>
      </c>
      <c r="L54" s="87">
        <v>15925.25</v>
      </c>
      <c r="M54" s="87">
        <v>79626.25</v>
      </c>
      <c r="N54" s="9">
        <v>44455</v>
      </c>
      <c r="O54" s="118">
        <v>79626.25</v>
      </c>
      <c r="P54" s="85" t="s">
        <v>1376</v>
      </c>
      <c r="Q54" s="1"/>
      <c r="R54" s="145"/>
    </row>
    <row r="55" spans="1:18" ht="68.25">
      <c r="A55" s="1" t="s">
        <v>1333</v>
      </c>
      <c r="B55" s="1" t="s">
        <v>1334</v>
      </c>
      <c r="C55" s="89" t="s">
        <v>952</v>
      </c>
      <c r="D55" s="1" t="s">
        <v>1335</v>
      </c>
      <c r="E55" s="2" t="s">
        <v>50</v>
      </c>
      <c r="F55" s="1" t="s">
        <v>1761</v>
      </c>
      <c r="G55" s="2" t="s">
        <v>1336</v>
      </c>
      <c r="H55" s="83" t="s">
        <v>1332</v>
      </c>
      <c r="I55" s="67" t="s">
        <v>1518</v>
      </c>
      <c r="J55" s="86" t="s">
        <v>221</v>
      </c>
      <c r="K55" s="5">
        <v>3721675.23</v>
      </c>
      <c r="L55" s="5">
        <v>930418.81</v>
      </c>
      <c r="M55" s="5">
        <v>4652094.04</v>
      </c>
      <c r="N55" s="9">
        <v>44634</v>
      </c>
      <c r="O55" s="87">
        <f>1.25*3721095.66</f>
        <v>4651369.575</v>
      </c>
      <c r="P55" s="3" t="s">
        <v>1377</v>
      </c>
      <c r="Q55" s="2"/>
      <c r="R55" s="145"/>
    </row>
    <row r="56" spans="1:18" ht="39">
      <c r="A56" s="1" t="s">
        <v>1337</v>
      </c>
      <c r="B56" s="1" t="s">
        <v>1338</v>
      </c>
      <c r="C56" s="89">
        <v>45233221</v>
      </c>
      <c r="D56" s="1"/>
      <c r="E56" s="2" t="s">
        <v>106</v>
      </c>
      <c r="F56" s="1" t="s">
        <v>625</v>
      </c>
      <c r="G56" s="2" t="s">
        <v>1339</v>
      </c>
      <c r="H56" s="83" t="s">
        <v>1340</v>
      </c>
      <c r="I56" s="91" t="s">
        <v>1519</v>
      </c>
      <c r="J56" s="86" t="s">
        <v>166</v>
      </c>
      <c r="K56" s="8">
        <v>224993.64</v>
      </c>
      <c r="L56" s="8">
        <v>56248.41</v>
      </c>
      <c r="M56" s="131">
        <v>281242.05</v>
      </c>
      <c r="N56" s="9">
        <v>44454</v>
      </c>
      <c r="O56" s="87">
        <v>228822.69</v>
      </c>
      <c r="P56" s="3" t="s">
        <v>1377</v>
      </c>
      <c r="Q56" s="2"/>
      <c r="R56" s="1" t="s">
        <v>1726</v>
      </c>
    </row>
    <row r="57" spans="1:18" ht="29.25">
      <c r="A57" s="1" t="s">
        <v>1329</v>
      </c>
      <c r="B57" s="1" t="s">
        <v>1341</v>
      </c>
      <c r="C57" s="89" t="s">
        <v>391</v>
      </c>
      <c r="D57" s="1"/>
      <c r="E57" s="2" t="s">
        <v>106</v>
      </c>
      <c r="F57" s="2" t="s">
        <v>1342</v>
      </c>
      <c r="G57" s="2"/>
      <c r="H57" s="7" t="s">
        <v>1343</v>
      </c>
      <c r="I57" s="67" t="s">
        <v>1520</v>
      </c>
      <c r="J57" s="86" t="s">
        <v>508</v>
      </c>
      <c r="K57" s="5">
        <v>177843</v>
      </c>
      <c r="L57" s="5">
        <v>44460.75</v>
      </c>
      <c r="M57" s="5">
        <v>222303.75</v>
      </c>
      <c r="N57" s="9">
        <v>44455</v>
      </c>
      <c r="O57" s="118">
        <v>212416.9</v>
      </c>
      <c r="P57" s="3" t="s">
        <v>1376</v>
      </c>
      <c r="Q57" s="2"/>
      <c r="R57" s="145"/>
    </row>
    <row r="58" spans="1:18" ht="48.75">
      <c r="A58" s="1" t="s">
        <v>1521</v>
      </c>
      <c r="B58" s="104" t="s">
        <v>1529</v>
      </c>
      <c r="C58" s="105" t="s">
        <v>514</v>
      </c>
      <c r="D58" s="1"/>
      <c r="E58" s="2" t="s">
        <v>106</v>
      </c>
      <c r="F58" s="2" t="s">
        <v>1522</v>
      </c>
      <c r="G58" s="2"/>
      <c r="H58" s="7" t="s">
        <v>1523</v>
      </c>
      <c r="I58" s="106" t="s">
        <v>1531</v>
      </c>
      <c r="J58" s="86" t="s">
        <v>1233</v>
      </c>
      <c r="K58" s="5">
        <v>33662.5</v>
      </c>
      <c r="L58" s="5">
        <v>8415.63</v>
      </c>
      <c r="M58" s="5">
        <v>42078.13</v>
      </c>
      <c r="N58" s="9">
        <v>44438</v>
      </c>
      <c r="O58" s="118">
        <v>44020.62</v>
      </c>
      <c r="P58" s="3" t="s">
        <v>1377</v>
      </c>
      <c r="Q58" s="2"/>
      <c r="R58" s="1" t="s">
        <v>1730</v>
      </c>
    </row>
    <row r="59" spans="1:18" ht="39">
      <c r="A59" s="2" t="s">
        <v>1351</v>
      </c>
      <c r="B59" s="2" t="s">
        <v>1352</v>
      </c>
      <c r="C59" s="3" t="s">
        <v>117</v>
      </c>
      <c r="D59" s="2"/>
      <c r="E59" s="2" t="s">
        <v>106</v>
      </c>
      <c r="F59" s="2" t="s">
        <v>1353</v>
      </c>
      <c r="G59" s="2"/>
      <c r="H59" s="7" t="s">
        <v>1354</v>
      </c>
      <c r="I59" s="67" t="s">
        <v>1524</v>
      </c>
      <c r="J59" s="4" t="s">
        <v>1105</v>
      </c>
      <c r="K59" s="5">
        <v>44500</v>
      </c>
      <c r="L59" s="5">
        <v>0</v>
      </c>
      <c r="M59" s="5">
        <v>44500</v>
      </c>
      <c r="N59" s="9">
        <v>44508</v>
      </c>
      <c r="O59" s="118">
        <v>51401.46</v>
      </c>
      <c r="P59" s="3" t="s">
        <v>1377</v>
      </c>
      <c r="Q59" s="2"/>
      <c r="R59" s="145"/>
    </row>
    <row r="60" spans="1:18" ht="39">
      <c r="A60" s="2" t="s">
        <v>1358</v>
      </c>
      <c r="B60" s="2" t="s">
        <v>1359</v>
      </c>
      <c r="C60" s="89" t="s">
        <v>1008</v>
      </c>
      <c r="D60" s="2"/>
      <c r="E60" s="2" t="s">
        <v>106</v>
      </c>
      <c r="F60" s="2" t="s">
        <v>1360</v>
      </c>
      <c r="G60" s="2" t="s">
        <v>1361</v>
      </c>
      <c r="H60" s="7" t="s">
        <v>1362</v>
      </c>
      <c r="I60" s="67" t="s">
        <v>1526</v>
      </c>
      <c r="J60" s="4" t="s">
        <v>1105</v>
      </c>
      <c r="K60" s="5">
        <v>189000</v>
      </c>
      <c r="L60" s="5">
        <v>47250</v>
      </c>
      <c r="M60" s="5">
        <v>236250</v>
      </c>
      <c r="N60" s="9">
        <v>44529</v>
      </c>
      <c r="O60" s="118">
        <f>1.25*121621.5</f>
        <v>152026.875</v>
      </c>
      <c r="P60" s="3" t="s">
        <v>1377</v>
      </c>
      <c r="Q60" s="2"/>
      <c r="R60" s="151"/>
    </row>
    <row r="61" spans="1:18" ht="29.25">
      <c r="A61" s="106" t="s">
        <v>1367</v>
      </c>
      <c r="B61" s="106" t="s">
        <v>1368</v>
      </c>
      <c r="C61" s="89" t="s">
        <v>1369</v>
      </c>
      <c r="D61" s="106" t="s">
        <v>1370</v>
      </c>
      <c r="E61" s="106" t="s">
        <v>50</v>
      </c>
      <c r="F61" s="106" t="s">
        <v>1313</v>
      </c>
      <c r="G61" s="2"/>
      <c r="H61" s="107" t="s">
        <v>1362</v>
      </c>
      <c r="I61" s="67" t="s">
        <v>1525</v>
      </c>
      <c r="J61" s="108" t="s">
        <v>463</v>
      </c>
      <c r="K61" s="109">
        <v>1521674.97</v>
      </c>
      <c r="L61" s="109">
        <v>380418.74</v>
      </c>
      <c r="M61" s="109">
        <v>1902093.71</v>
      </c>
      <c r="N61" s="9">
        <v>44508</v>
      </c>
      <c r="O61" s="118">
        <v>1509548.71</v>
      </c>
      <c r="P61" s="3" t="s">
        <v>1377</v>
      </c>
      <c r="Q61" s="2"/>
      <c r="R61" s="145"/>
    </row>
    <row r="62" spans="1:22" ht="30">
      <c r="A62" s="1" t="s">
        <v>1527</v>
      </c>
      <c r="B62" s="110" t="s">
        <v>1528</v>
      </c>
      <c r="C62" s="89" t="s">
        <v>1530</v>
      </c>
      <c r="D62" s="2" t="s">
        <v>1532</v>
      </c>
      <c r="E62" s="106" t="s">
        <v>50</v>
      </c>
      <c r="F62" s="2" t="s">
        <v>1533</v>
      </c>
      <c r="G62" s="2"/>
      <c r="H62" s="7" t="s">
        <v>1534</v>
      </c>
      <c r="I62" s="67" t="s">
        <v>1535</v>
      </c>
      <c r="J62" s="4" t="s">
        <v>463</v>
      </c>
      <c r="K62" s="5">
        <v>513645</v>
      </c>
      <c r="L62" s="5">
        <v>128411.25</v>
      </c>
      <c r="M62" s="5">
        <v>642056.25</v>
      </c>
      <c r="N62" s="117" t="s">
        <v>2220</v>
      </c>
      <c r="O62" s="118">
        <v>526275.55</v>
      </c>
      <c r="P62" s="3" t="s">
        <v>1377</v>
      </c>
      <c r="Q62" s="2"/>
      <c r="R62" s="166"/>
      <c r="V62" s="165"/>
    </row>
    <row r="63" spans="1:22" ht="39.75" thickBot="1">
      <c r="A63" s="53" t="s">
        <v>1536</v>
      </c>
      <c r="B63" s="53" t="s">
        <v>1538</v>
      </c>
      <c r="C63" s="111" t="s">
        <v>1539</v>
      </c>
      <c r="D63" s="53" t="s">
        <v>1537</v>
      </c>
      <c r="E63" s="112" t="s">
        <v>50</v>
      </c>
      <c r="F63" s="53" t="s">
        <v>1540</v>
      </c>
      <c r="G63" s="53" t="s">
        <v>1541</v>
      </c>
      <c r="H63" s="62" t="s">
        <v>1542</v>
      </c>
      <c r="I63" s="113" t="s">
        <v>1543</v>
      </c>
      <c r="J63" s="114" t="s">
        <v>141</v>
      </c>
      <c r="K63" s="63">
        <v>1612662</v>
      </c>
      <c r="L63" s="63">
        <v>403165.5</v>
      </c>
      <c r="M63" s="63">
        <v>2015827.5</v>
      </c>
      <c r="N63" s="61">
        <v>44687</v>
      </c>
      <c r="O63" s="153">
        <v>2455944.25</v>
      </c>
      <c r="P63" s="60" t="s">
        <v>1377</v>
      </c>
      <c r="Q63" s="53"/>
      <c r="R63" s="147"/>
      <c r="V63" s="165"/>
    </row>
    <row r="64" spans="1:22" ht="29.25">
      <c r="A64" s="1" t="s">
        <v>1668</v>
      </c>
      <c r="B64" s="1" t="s">
        <v>1669</v>
      </c>
      <c r="C64" s="115" t="s">
        <v>952</v>
      </c>
      <c r="D64" s="1"/>
      <c r="E64" s="1" t="s">
        <v>106</v>
      </c>
      <c r="F64" s="1" t="s">
        <v>1755</v>
      </c>
      <c r="G64" s="1"/>
      <c r="H64" s="83" t="s">
        <v>1477</v>
      </c>
      <c r="I64" s="116" t="s">
        <v>1670</v>
      </c>
      <c r="J64" s="117" t="s">
        <v>529</v>
      </c>
      <c r="K64" s="87">
        <v>89971.84</v>
      </c>
      <c r="L64" s="87">
        <v>22492.96</v>
      </c>
      <c r="M64" s="87">
        <v>112464.8</v>
      </c>
      <c r="N64" s="178">
        <v>44368</v>
      </c>
      <c r="O64" s="118">
        <v>117176.87</v>
      </c>
      <c r="P64" s="119" t="s">
        <v>1377</v>
      </c>
      <c r="Q64" s="1"/>
      <c r="R64" s="1" t="s">
        <v>1729</v>
      </c>
      <c r="V64" s="165"/>
    </row>
    <row r="65" spans="1:18" ht="39">
      <c r="A65" s="47" t="s">
        <v>1675</v>
      </c>
      <c r="B65" s="47" t="s">
        <v>1676</v>
      </c>
      <c r="C65" s="120" t="s">
        <v>1008</v>
      </c>
      <c r="D65" s="47"/>
      <c r="E65" s="121" t="s">
        <v>106</v>
      </c>
      <c r="F65" s="47" t="s">
        <v>1353</v>
      </c>
      <c r="G65" s="47"/>
      <c r="H65" s="122" t="s">
        <v>1677</v>
      </c>
      <c r="I65" s="123" t="s">
        <v>1717</v>
      </c>
      <c r="J65" s="124" t="s">
        <v>1105</v>
      </c>
      <c r="K65" s="125">
        <v>42500</v>
      </c>
      <c r="L65" s="125">
        <v>6740.77</v>
      </c>
      <c r="M65" s="125">
        <v>49240.77</v>
      </c>
      <c r="N65" s="9">
        <v>44687</v>
      </c>
      <c r="O65" s="133">
        <v>49240.77</v>
      </c>
      <c r="P65" s="126" t="s">
        <v>1377</v>
      </c>
      <c r="Q65" s="47"/>
      <c r="R65" s="47" t="s">
        <v>1678</v>
      </c>
    </row>
    <row r="66" spans="1:18" ht="19.5">
      <c r="A66" s="2" t="s">
        <v>1544</v>
      </c>
      <c r="B66" s="2" t="s">
        <v>1545</v>
      </c>
      <c r="C66" s="89" t="s">
        <v>1063</v>
      </c>
      <c r="D66" s="2" t="s">
        <v>1546</v>
      </c>
      <c r="E66" s="106" t="s">
        <v>50</v>
      </c>
      <c r="F66" s="2" t="s">
        <v>1551</v>
      </c>
      <c r="G66" s="2"/>
      <c r="H66" s="7" t="s">
        <v>1547</v>
      </c>
      <c r="I66" s="67" t="s">
        <v>1548</v>
      </c>
      <c r="J66" s="4" t="s">
        <v>463</v>
      </c>
      <c r="K66" s="5">
        <v>489438.7</v>
      </c>
      <c r="L66" s="5">
        <v>122359.68</v>
      </c>
      <c r="M66" s="5">
        <v>611798.38</v>
      </c>
      <c r="N66" s="9">
        <v>44509</v>
      </c>
      <c r="O66" s="87">
        <v>611798.38</v>
      </c>
      <c r="P66" s="3" t="s">
        <v>1377</v>
      </c>
      <c r="Q66" s="2"/>
      <c r="R66" s="145"/>
    </row>
    <row r="67" spans="1:18" ht="48.75">
      <c r="A67" s="2" t="s">
        <v>1549</v>
      </c>
      <c r="B67" s="2" t="s">
        <v>1550</v>
      </c>
      <c r="C67" s="89" t="s">
        <v>1008</v>
      </c>
      <c r="D67" s="2"/>
      <c r="E67" s="106" t="s">
        <v>106</v>
      </c>
      <c r="F67" s="2" t="s">
        <v>1396</v>
      </c>
      <c r="G67" s="2"/>
      <c r="H67" s="7" t="s">
        <v>1547</v>
      </c>
      <c r="I67" s="67" t="s">
        <v>1552</v>
      </c>
      <c r="J67" s="4" t="s">
        <v>1105</v>
      </c>
      <c r="K67" s="5">
        <v>42000</v>
      </c>
      <c r="L67" s="5">
        <v>10500</v>
      </c>
      <c r="M67" s="5">
        <v>52500</v>
      </c>
      <c r="N67" s="9">
        <v>44607</v>
      </c>
      <c r="O67" s="87">
        <v>52500</v>
      </c>
      <c r="P67" s="3" t="s">
        <v>1377</v>
      </c>
      <c r="Q67" s="2"/>
      <c r="R67" s="145"/>
    </row>
    <row r="68" spans="1:18" ht="19.5">
      <c r="A68" s="2" t="s">
        <v>1553</v>
      </c>
      <c r="B68" s="2" t="s">
        <v>1554</v>
      </c>
      <c r="C68" s="89" t="s">
        <v>1555</v>
      </c>
      <c r="D68" s="89" t="s">
        <v>1558</v>
      </c>
      <c r="E68" s="106" t="s">
        <v>50</v>
      </c>
      <c r="F68" s="2" t="s">
        <v>346</v>
      </c>
      <c r="G68" s="2"/>
      <c r="H68" s="7" t="s">
        <v>1556</v>
      </c>
      <c r="I68" s="67" t="s">
        <v>1557</v>
      </c>
      <c r="J68" s="4" t="s">
        <v>368</v>
      </c>
      <c r="K68" s="5">
        <v>264778.11</v>
      </c>
      <c r="L68" s="5">
        <v>788.9</v>
      </c>
      <c r="M68" s="5">
        <v>265567.01</v>
      </c>
      <c r="N68" s="117" t="s">
        <v>2221</v>
      </c>
      <c r="O68" s="118">
        <v>217665.17</v>
      </c>
      <c r="P68" s="3" t="s">
        <v>1377</v>
      </c>
      <c r="Q68" s="2"/>
      <c r="R68" s="145"/>
    </row>
    <row r="69" spans="1:18" ht="29.25">
      <c r="A69" s="2" t="s">
        <v>1559</v>
      </c>
      <c r="B69" s="2" t="s">
        <v>1560</v>
      </c>
      <c r="C69" s="89" t="s">
        <v>648</v>
      </c>
      <c r="D69" s="2" t="s">
        <v>1561</v>
      </c>
      <c r="E69" s="106" t="s">
        <v>50</v>
      </c>
      <c r="F69" s="2" t="s">
        <v>1562</v>
      </c>
      <c r="G69" s="2"/>
      <c r="H69" s="7" t="s">
        <v>1556</v>
      </c>
      <c r="I69" s="67" t="s">
        <v>1563</v>
      </c>
      <c r="J69" s="4" t="s">
        <v>221</v>
      </c>
      <c r="K69" s="5">
        <v>2309298.91</v>
      </c>
      <c r="L69" s="5">
        <v>577324.73</v>
      </c>
      <c r="M69" s="5">
        <v>2886623.64</v>
      </c>
      <c r="N69" s="9">
        <v>44607</v>
      </c>
      <c r="O69" s="118">
        <f>1.25*2308865.28</f>
        <v>2886081.5999999996</v>
      </c>
      <c r="P69" s="3" t="s">
        <v>1377</v>
      </c>
      <c r="Q69" s="2"/>
      <c r="R69" s="154"/>
    </row>
    <row r="70" spans="1:18" ht="29.25">
      <c r="A70" s="2" t="s">
        <v>1564</v>
      </c>
      <c r="B70" s="2" t="s">
        <v>1565</v>
      </c>
      <c r="C70" s="89" t="s">
        <v>388</v>
      </c>
      <c r="D70" s="2"/>
      <c r="E70" s="106" t="s">
        <v>106</v>
      </c>
      <c r="F70" s="2" t="s">
        <v>1758</v>
      </c>
      <c r="G70" s="2"/>
      <c r="H70" s="7" t="s">
        <v>1566</v>
      </c>
      <c r="I70" s="67" t="s">
        <v>1567</v>
      </c>
      <c r="J70" s="39">
        <v>44444</v>
      </c>
      <c r="K70" s="5">
        <v>97264.2</v>
      </c>
      <c r="L70" s="5">
        <v>24316.05</v>
      </c>
      <c r="M70" s="5">
        <v>121580.25</v>
      </c>
      <c r="N70" s="9">
        <v>44444</v>
      </c>
      <c r="O70" s="118">
        <v>121580.25</v>
      </c>
      <c r="P70" s="3" t="s">
        <v>1377</v>
      </c>
      <c r="Q70" s="2"/>
      <c r="R70" s="145"/>
    </row>
    <row r="71" spans="1:18" ht="19.5">
      <c r="A71" s="2" t="s">
        <v>1568</v>
      </c>
      <c r="B71" s="2" t="s">
        <v>1569</v>
      </c>
      <c r="C71" s="89" t="s">
        <v>387</v>
      </c>
      <c r="D71" s="2"/>
      <c r="E71" s="106" t="s">
        <v>106</v>
      </c>
      <c r="F71" s="2" t="s">
        <v>1570</v>
      </c>
      <c r="G71" s="2"/>
      <c r="H71" s="7" t="s">
        <v>1571</v>
      </c>
      <c r="I71" s="67" t="s">
        <v>1572</v>
      </c>
      <c r="J71" s="4" t="s">
        <v>1573</v>
      </c>
      <c r="K71" s="5">
        <v>55900</v>
      </c>
      <c r="L71" s="5">
        <v>13975</v>
      </c>
      <c r="M71" s="5">
        <v>69875</v>
      </c>
      <c r="N71" s="9">
        <v>44484</v>
      </c>
      <c r="O71" s="118">
        <v>69875</v>
      </c>
      <c r="P71" s="3" t="s">
        <v>1377</v>
      </c>
      <c r="Q71" s="2"/>
      <c r="R71" s="145"/>
    </row>
    <row r="72" spans="1:18" ht="19.5">
      <c r="A72" s="2" t="s">
        <v>1574</v>
      </c>
      <c r="B72" s="2" t="s">
        <v>1575</v>
      </c>
      <c r="C72" s="89" t="s">
        <v>387</v>
      </c>
      <c r="D72" s="2"/>
      <c r="E72" s="106" t="s">
        <v>106</v>
      </c>
      <c r="F72" s="2" t="s">
        <v>1570</v>
      </c>
      <c r="G72" s="2"/>
      <c r="H72" s="7">
        <v>44431</v>
      </c>
      <c r="I72" s="67" t="s">
        <v>1576</v>
      </c>
      <c r="J72" s="4" t="s">
        <v>1573</v>
      </c>
      <c r="K72" s="5">
        <v>82058</v>
      </c>
      <c r="L72" s="5">
        <v>20514.5</v>
      </c>
      <c r="M72" s="5">
        <v>102572.5</v>
      </c>
      <c r="N72" s="9">
        <v>44484</v>
      </c>
      <c r="O72" s="118">
        <v>102572.5</v>
      </c>
      <c r="P72" s="3" t="s">
        <v>1377</v>
      </c>
      <c r="Q72" s="2"/>
      <c r="R72" s="145"/>
    </row>
    <row r="73" spans="1:18" ht="19.5">
      <c r="A73" s="2" t="s">
        <v>1577</v>
      </c>
      <c r="B73" s="2" t="s">
        <v>1578</v>
      </c>
      <c r="C73" s="89" t="s">
        <v>1579</v>
      </c>
      <c r="D73" s="2"/>
      <c r="E73" s="106" t="s">
        <v>106</v>
      </c>
      <c r="F73" s="2" t="s">
        <v>1580</v>
      </c>
      <c r="G73" s="2"/>
      <c r="H73" s="7" t="s">
        <v>1581</v>
      </c>
      <c r="I73" s="67" t="s">
        <v>1582</v>
      </c>
      <c r="J73" s="4" t="s">
        <v>221</v>
      </c>
      <c r="K73" s="5">
        <v>189000</v>
      </c>
      <c r="L73" s="5">
        <v>47250</v>
      </c>
      <c r="M73" s="5">
        <v>236250</v>
      </c>
      <c r="N73" s="9">
        <v>44610</v>
      </c>
      <c r="O73" s="118">
        <v>236250</v>
      </c>
      <c r="P73" s="3" t="s">
        <v>1376</v>
      </c>
      <c r="Q73" s="2"/>
      <c r="R73" s="145"/>
    </row>
    <row r="74" spans="1:18" ht="29.25">
      <c r="A74" s="2" t="s">
        <v>1584</v>
      </c>
      <c r="B74" s="2" t="s">
        <v>1038</v>
      </c>
      <c r="C74" s="89" t="s">
        <v>1585</v>
      </c>
      <c r="D74" s="2"/>
      <c r="E74" s="106" t="s">
        <v>106</v>
      </c>
      <c r="F74" s="2" t="s">
        <v>1040</v>
      </c>
      <c r="G74" s="2"/>
      <c r="H74" s="7" t="s">
        <v>1586</v>
      </c>
      <c r="I74" s="67" t="s">
        <v>1587</v>
      </c>
      <c r="J74" s="4" t="s">
        <v>1583</v>
      </c>
      <c r="K74" s="5">
        <v>69000</v>
      </c>
      <c r="L74" s="5">
        <v>17250</v>
      </c>
      <c r="M74" s="5">
        <v>86250</v>
      </c>
      <c r="N74" s="9">
        <v>44643</v>
      </c>
      <c r="O74" s="118">
        <v>81086.47</v>
      </c>
      <c r="P74" s="3" t="s">
        <v>1377</v>
      </c>
      <c r="Q74" s="2"/>
      <c r="R74" s="145"/>
    </row>
    <row r="75" spans="1:18" ht="29.25">
      <c r="A75" s="2" t="s">
        <v>1679</v>
      </c>
      <c r="B75" s="2" t="s">
        <v>1680</v>
      </c>
      <c r="C75" s="127" t="s">
        <v>98</v>
      </c>
      <c r="D75" s="2"/>
      <c r="E75" s="106" t="s">
        <v>106</v>
      </c>
      <c r="F75" s="2" t="s">
        <v>1681</v>
      </c>
      <c r="G75" s="2"/>
      <c r="H75" s="7" t="s">
        <v>1682</v>
      </c>
      <c r="I75" s="67" t="s">
        <v>1712</v>
      </c>
      <c r="J75" s="45" t="s">
        <v>145</v>
      </c>
      <c r="K75" s="5">
        <v>35000</v>
      </c>
      <c r="L75" s="5">
        <v>8750</v>
      </c>
      <c r="M75" s="5">
        <v>43750</v>
      </c>
      <c r="N75" s="9">
        <v>44474</v>
      </c>
      <c r="O75" s="118">
        <v>43750</v>
      </c>
      <c r="P75" s="3" t="s">
        <v>1377</v>
      </c>
      <c r="Q75" s="2"/>
      <c r="R75" s="145"/>
    </row>
    <row r="76" spans="1:18" ht="19.5">
      <c r="A76" s="2" t="s">
        <v>1683</v>
      </c>
      <c r="B76" s="2" t="s">
        <v>1684</v>
      </c>
      <c r="C76" s="99" t="s">
        <v>1704</v>
      </c>
      <c r="D76" s="2"/>
      <c r="E76" s="106" t="s">
        <v>106</v>
      </c>
      <c r="F76" s="2" t="s">
        <v>1685</v>
      </c>
      <c r="G76" s="2"/>
      <c r="H76" s="7" t="s">
        <v>1686</v>
      </c>
      <c r="I76" s="67" t="s">
        <v>1711</v>
      </c>
      <c r="J76" s="45" t="s">
        <v>166</v>
      </c>
      <c r="K76" s="5">
        <v>66800</v>
      </c>
      <c r="L76" s="5">
        <v>16700</v>
      </c>
      <c r="M76" s="5">
        <v>83500</v>
      </c>
      <c r="N76" s="9">
        <v>44508</v>
      </c>
      <c r="O76" s="118">
        <v>83500</v>
      </c>
      <c r="P76" s="3" t="s">
        <v>1377</v>
      </c>
      <c r="Q76" s="2"/>
      <c r="R76" s="145"/>
    </row>
    <row r="77" spans="1:18" ht="29.25">
      <c r="A77" s="1" t="s">
        <v>1588</v>
      </c>
      <c r="B77" s="1" t="s">
        <v>1589</v>
      </c>
      <c r="C77" s="115" t="s">
        <v>549</v>
      </c>
      <c r="D77" s="1"/>
      <c r="E77" s="249" t="s">
        <v>106</v>
      </c>
      <c r="F77" s="1" t="s">
        <v>1590</v>
      </c>
      <c r="G77" s="1"/>
      <c r="H77" s="83" t="s">
        <v>1591</v>
      </c>
      <c r="I77" s="249" t="s">
        <v>1592</v>
      </c>
      <c r="J77" s="86" t="s">
        <v>216</v>
      </c>
      <c r="K77" s="87">
        <v>129600</v>
      </c>
      <c r="L77" s="87">
        <v>32400</v>
      </c>
      <c r="M77" s="87">
        <v>162000</v>
      </c>
      <c r="N77" s="117" t="s">
        <v>2912</v>
      </c>
      <c r="O77" s="118" t="s">
        <v>2913</v>
      </c>
      <c r="P77" s="3" t="s">
        <v>1377</v>
      </c>
      <c r="Q77" s="2"/>
      <c r="R77" s="145"/>
    </row>
    <row r="78" spans="1:18" ht="48.75" customHeight="1">
      <c r="A78" s="1" t="s">
        <v>1593</v>
      </c>
      <c r="B78" s="2" t="s">
        <v>1594</v>
      </c>
      <c r="C78" s="89" t="s">
        <v>98</v>
      </c>
      <c r="D78" s="2"/>
      <c r="E78" s="106" t="s">
        <v>106</v>
      </c>
      <c r="F78" s="2" t="s">
        <v>1757</v>
      </c>
      <c r="G78" s="2"/>
      <c r="H78" s="7" t="s">
        <v>1591</v>
      </c>
      <c r="I78" s="67" t="s">
        <v>1595</v>
      </c>
      <c r="J78" s="4" t="s">
        <v>585</v>
      </c>
      <c r="K78" s="5">
        <v>70000</v>
      </c>
      <c r="L78" s="5">
        <v>17500</v>
      </c>
      <c r="M78" s="5">
        <v>87500</v>
      </c>
      <c r="N78" s="117"/>
      <c r="O78" s="1"/>
      <c r="P78" s="3" t="s">
        <v>1377</v>
      </c>
      <c r="Q78" s="2"/>
      <c r="R78" s="47" t="s">
        <v>3096</v>
      </c>
    </row>
    <row r="79" spans="1:18" ht="19.5">
      <c r="A79" s="2" t="s">
        <v>1687</v>
      </c>
      <c r="B79" s="2" t="s">
        <v>1688</v>
      </c>
      <c r="C79" s="127" t="s">
        <v>1088</v>
      </c>
      <c r="D79" s="2"/>
      <c r="E79" s="106" t="s">
        <v>106</v>
      </c>
      <c r="F79" s="2" t="s">
        <v>1756</v>
      </c>
      <c r="G79" s="2"/>
      <c r="H79" s="7" t="s">
        <v>1689</v>
      </c>
      <c r="I79" s="67" t="s">
        <v>1713</v>
      </c>
      <c r="J79" s="45" t="s">
        <v>132</v>
      </c>
      <c r="K79" s="5">
        <v>46080</v>
      </c>
      <c r="L79" s="5">
        <v>11520</v>
      </c>
      <c r="M79" s="5">
        <v>57600</v>
      </c>
      <c r="N79" s="9">
        <v>44621</v>
      </c>
      <c r="O79" s="118">
        <v>57600</v>
      </c>
      <c r="P79" s="3" t="s">
        <v>1377</v>
      </c>
      <c r="Q79" s="2"/>
      <c r="R79" s="145"/>
    </row>
    <row r="80" spans="1:18" ht="19.5">
      <c r="A80" s="2" t="s">
        <v>1690</v>
      </c>
      <c r="B80" s="2" t="s">
        <v>1691</v>
      </c>
      <c r="C80" s="99" t="s">
        <v>609</v>
      </c>
      <c r="D80" s="2"/>
      <c r="E80" s="106" t="s">
        <v>106</v>
      </c>
      <c r="F80" s="2" t="s">
        <v>1692</v>
      </c>
      <c r="G80" s="2"/>
      <c r="H80" s="7" t="s">
        <v>1693</v>
      </c>
      <c r="I80" s="67" t="s">
        <v>1715</v>
      </c>
      <c r="J80" s="45" t="s">
        <v>145</v>
      </c>
      <c r="K80" s="5">
        <v>20000</v>
      </c>
      <c r="L80" s="5">
        <v>5000</v>
      </c>
      <c r="M80" s="5">
        <v>25000</v>
      </c>
      <c r="N80" s="9">
        <v>44487</v>
      </c>
      <c r="O80" s="118">
        <v>25000</v>
      </c>
      <c r="P80" s="3" t="s">
        <v>1377</v>
      </c>
      <c r="Q80" s="2"/>
      <c r="R80" s="145"/>
    </row>
    <row r="81" spans="1:18" ht="39">
      <c r="A81" s="2" t="s">
        <v>1664</v>
      </c>
      <c r="B81" s="2" t="s">
        <v>1000</v>
      </c>
      <c r="C81" s="89" t="s">
        <v>1665</v>
      </c>
      <c r="D81" s="2"/>
      <c r="E81" s="106" t="s">
        <v>106</v>
      </c>
      <c r="F81" s="2" t="s">
        <v>1666</v>
      </c>
      <c r="G81" s="2"/>
      <c r="H81" s="7" t="s">
        <v>1667</v>
      </c>
      <c r="I81" s="67" t="s">
        <v>1738</v>
      </c>
      <c r="J81" s="4" t="s">
        <v>132</v>
      </c>
      <c r="K81" s="5">
        <v>43550</v>
      </c>
      <c r="L81" s="5">
        <v>10887.5</v>
      </c>
      <c r="M81" s="5">
        <v>54437.5</v>
      </c>
      <c r="N81" s="9">
        <v>44532</v>
      </c>
      <c r="O81" s="6">
        <v>54437.5</v>
      </c>
      <c r="P81" s="3" t="s">
        <v>1377</v>
      </c>
      <c r="Q81" s="2"/>
      <c r="R81" s="145"/>
    </row>
    <row r="82" spans="1:18" ht="19.5">
      <c r="A82" s="2" t="s">
        <v>1653</v>
      </c>
      <c r="B82" s="2" t="s">
        <v>1654</v>
      </c>
      <c r="C82" s="89" t="s">
        <v>696</v>
      </c>
      <c r="D82" s="2"/>
      <c r="E82" s="106" t="s">
        <v>106</v>
      </c>
      <c r="F82" s="2" t="s">
        <v>1674</v>
      </c>
      <c r="G82" s="2"/>
      <c r="H82" s="7" t="s">
        <v>1573</v>
      </c>
      <c r="I82" s="67" t="s">
        <v>1671</v>
      </c>
      <c r="J82" s="4" t="s">
        <v>1652</v>
      </c>
      <c r="K82" s="5">
        <v>39160</v>
      </c>
      <c r="L82" s="5">
        <v>9790</v>
      </c>
      <c r="M82" s="5">
        <v>48950</v>
      </c>
      <c r="N82" s="9">
        <v>44671</v>
      </c>
      <c r="O82" s="118">
        <v>42292.8</v>
      </c>
      <c r="P82" s="3" t="s">
        <v>1377</v>
      </c>
      <c r="Q82" s="2"/>
      <c r="R82" s="145"/>
    </row>
    <row r="83" spans="1:18" ht="48.75">
      <c r="A83" s="2" t="s">
        <v>1596</v>
      </c>
      <c r="B83" s="2" t="s">
        <v>1601</v>
      </c>
      <c r="C83" s="128" t="s">
        <v>1731</v>
      </c>
      <c r="D83" s="2" t="s">
        <v>1736</v>
      </c>
      <c r="E83" s="106" t="s">
        <v>50</v>
      </c>
      <c r="F83" s="2" t="s">
        <v>1597</v>
      </c>
      <c r="G83" s="2"/>
      <c r="H83" s="7" t="s">
        <v>1573</v>
      </c>
      <c r="I83" s="67" t="s">
        <v>1598</v>
      </c>
      <c r="J83" s="4" t="s">
        <v>141</v>
      </c>
      <c r="K83" s="5">
        <v>804362</v>
      </c>
      <c r="L83" s="5">
        <v>201090.5</v>
      </c>
      <c r="M83" s="5">
        <v>1005452.5</v>
      </c>
      <c r="N83" s="9">
        <v>44294</v>
      </c>
      <c r="O83" s="118">
        <v>918950</v>
      </c>
      <c r="P83" s="3" t="s">
        <v>1376</v>
      </c>
      <c r="Q83" s="2"/>
      <c r="R83" s="145"/>
    </row>
    <row r="84" spans="1:18" ht="48.75">
      <c r="A84" s="2" t="s">
        <v>1596</v>
      </c>
      <c r="B84" s="2" t="s">
        <v>1602</v>
      </c>
      <c r="C84" s="128" t="s">
        <v>1732</v>
      </c>
      <c r="D84" s="2" t="s">
        <v>1736</v>
      </c>
      <c r="E84" s="106" t="s">
        <v>50</v>
      </c>
      <c r="F84" s="2" t="s">
        <v>1599</v>
      </c>
      <c r="G84" s="2"/>
      <c r="H84" s="7" t="s">
        <v>1573</v>
      </c>
      <c r="I84" s="67" t="s">
        <v>1600</v>
      </c>
      <c r="J84" s="4" t="s">
        <v>141</v>
      </c>
      <c r="K84" s="5">
        <v>517602.25</v>
      </c>
      <c r="L84" s="5">
        <v>129400.56</v>
      </c>
      <c r="M84" s="5">
        <v>647002.81</v>
      </c>
      <c r="N84" s="9">
        <v>44307</v>
      </c>
      <c r="O84" s="118">
        <v>644945.22</v>
      </c>
      <c r="P84" s="3" t="s">
        <v>1376</v>
      </c>
      <c r="Q84" s="2"/>
      <c r="R84" s="145"/>
    </row>
    <row r="85" spans="1:18" ht="29.25">
      <c r="A85" s="1" t="s">
        <v>1649</v>
      </c>
      <c r="B85" s="2" t="s">
        <v>1650</v>
      </c>
      <c r="C85" s="89" t="s">
        <v>1651</v>
      </c>
      <c r="D85" s="2"/>
      <c r="E85" s="106" t="s">
        <v>106</v>
      </c>
      <c r="F85" s="2" t="s">
        <v>710</v>
      </c>
      <c r="G85" s="2"/>
      <c r="H85" s="7" t="s">
        <v>1573</v>
      </c>
      <c r="I85" s="67" t="s">
        <v>1707</v>
      </c>
      <c r="J85" s="4" t="s">
        <v>132</v>
      </c>
      <c r="K85" s="5">
        <v>52729</v>
      </c>
      <c r="L85" s="5">
        <v>13182.25</v>
      </c>
      <c r="M85" s="5">
        <v>65911.25</v>
      </c>
      <c r="N85" s="117" t="s">
        <v>1635</v>
      </c>
      <c r="O85" s="118">
        <v>65911.25</v>
      </c>
      <c r="P85" s="3" t="s">
        <v>1377</v>
      </c>
      <c r="Q85" s="2"/>
      <c r="R85" s="145"/>
    </row>
    <row r="86" spans="1:18" ht="19.5">
      <c r="A86" s="2" t="s">
        <v>1673</v>
      </c>
      <c r="B86" s="2" t="s">
        <v>1655</v>
      </c>
      <c r="C86" s="89" t="s">
        <v>1656</v>
      </c>
      <c r="D86" s="2"/>
      <c r="E86" s="106" t="s">
        <v>106</v>
      </c>
      <c r="F86" s="2" t="s">
        <v>1657</v>
      </c>
      <c r="G86" s="2"/>
      <c r="H86" s="7">
        <v>44502</v>
      </c>
      <c r="I86" s="67" t="s">
        <v>1672</v>
      </c>
      <c r="J86" s="4" t="s">
        <v>1658</v>
      </c>
      <c r="K86" s="5">
        <v>23250</v>
      </c>
      <c r="L86" s="5">
        <v>0</v>
      </c>
      <c r="M86" s="5">
        <v>23250</v>
      </c>
      <c r="N86" s="9">
        <v>44532</v>
      </c>
      <c r="O86" s="118">
        <v>23250</v>
      </c>
      <c r="P86" s="3" t="s">
        <v>1377</v>
      </c>
      <c r="Q86" s="2"/>
      <c r="R86" s="145"/>
    </row>
    <row r="87" spans="1:18" ht="19.5">
      <c r="A87" s="2" t="s">
        <v>1603</v>
      </c>
      <c r="B87" s="2" t="s">
        <v>1604</v>
      </c>
      <c r="C87" s="89" t="s">
        <v>366</v>
      </c>
      <c r="D87" s="2"/>
      <c r="E87" s="106" t="s">
        <v>106</v>
      </c>
      <c r="F87" s="2" t="s">
        <v>1605</v>
      </c>
      <c r="G87" s="2"/>
      <c r="H87" s="7" t="s">
        <v>1606</v>
      </c>
      <c r="I87" s="67" t="s">
        <v>1607</v>
      </c>
      <c r="J87" s="4" t="s">
        <v>368</v>
      </c>
      <c r="K87" s="5">
        <v>131900</v>
      </c>
      <c r="L87" s="5">
        <v>32975</v>
      </c>
      <c r="M87" s="5">
        <v>164875</v>
      </c>
      <c r="N87" s="117" t="s">
        <v>2219</v>
      </c>
      <c r="O87" s="118">
        <v>146180.23</v>
      </c>
      <c r="P87" s="3" t="s">
        <v>1377</v>
      </c>
      <c r="Q87" s="2"/>
      <c r="R87" s="145"/>
    </row>
    <row r="88" spans="1:18" ht="29.25">
      <c r="A88" s="2" t="s">
        <v>1608</v>
      </c>
      <c r="B88" s="2" t="s">
        <v>1619</v>
      </c>
      <c r="C88" s="89" t="s">
        <v>1618</v>
      </c>
      <c r="D88" s="2" t="s">
        <v>1735</v>
      </c>
      <c r="E88" s="106" t="s">
        <v>50</v>
      </c>
      <c r="F88" s="2" t="s">
        <v>1762</v>
      </c>
      <c r="G88" s="2"/>
      <c r="H88" s="7" t="s">
        <v>1616</v>
      </c>
      <c r="I88" s="67" t="s">
        <v>1620</v>
      </c>
      <c r="J88" s="4" t="s">
        <v>508</v>
      </c>
      <c r="K88" s="5">
        <v>267600</v>
      </c>
      <c r="L88" s="5">
        <v>66900</v>
      </c>
      <c r="M88" s="5">
        <v>334500</v>
      </c>
      <c r="N88" s="9">
        <v>44593</v>
      </c>
      <c r="O88" s="118">
        <v>334500</v>
      </c>
      <c r="P88" s="3" t="s">
        <v>1377</v>
      </c>
      <c r="Q88" s="2"/>
      <c r="R88" s="145"/>
    </row>
    <row r="89" spans="1:18" ht="29.25">
      <c r="A89" s="2" t="s">
        <v>1608</v>
      </c>
      <c r="B89" s="2" t="s">
        <v>1613</v>
      </c>
      <c r="C89" s="89" t="s">
        <v>1614</v>
      </c>
      <c r="D89" s="2" t="s">
        <v>1735</v>
      </c>
      <c r="E89" s="106" t="s">
        <v>50</v>
      </c>
      <c r="F89" s="2" t="s">
        <v>1762</v>
      </c>
      <c r="G89" s="2"/>
      <c r="H89" s="7" t="s">
        <v>1616</v>
      </c>
      <c r="I89" s="67" t="s">
        <v>1617</v>
      </c>
      <c r="J89" s="4" t="s">
        <v>508</v>
      </c>
      <c r="K89" s="5">
        <v>140000</v>
      </c>
      <c r="L89" s="5">
        <v>35000</v>
      </c>
      <c r="M89" s="5">
        <v>175000</v>
      </c>
      <c r="N89" s="9">
        <v>44511</v>
      </c>
      <c r="O89" s="118">
        <v>175000</v>
      </c>
      <c r="P89" s="3" t="s">
        <v>1377</v>
      </c>
      <c r="Q89" s="2"/>
      <c r="R89" s="145"/>
    </row>
    <row r="90" spans="1:18" ht="29.25">
      <c r="A90" s="2" t="s">
        <v>1608</v>
      </c>
      <c r="B90" s="2" t="s">
        <v>1609</v>
      </c>
      <c r="C90" s="89" t="s">
        <v>1615</v>
      </c>
      <c r="D90" s="2" t="s">
        <v>1735</v>
      </c>
      <c r="E90" s="106" t="s">
        <v>50</v>
      </c>
      <c r="F90" s="2" t="s">
        <v>1610</v>
      </c>
      <c r="G90" s="2"/>
      <c r="H90" s="7" t="s">
        <v>1611</v>
      </c>
      <c r="I90" s="67" t="s">
        <v>1612</v>
      </c>
      <c r="J90" s="4" t="s">
        <v>508</v>
      </c>
      <c r="K90" s="5">
        <v>149000</v>
      </c>
      <c r="L90" s="5">
        <v>37250</v>
      </c>
      <c r="M90" s="5">
        <v>186250</v>
      </c>
      <c r="N90" s="9">
        <v>44587</v>
      </c>
      <c r="O90" s="118">
        <v>186250</v>
      </c>
      <c r="P90" s="3" t="s">
        <v>1377</v>
      </c>
      <c r="Q90" s="2"/>
      <c r="R90" s="145"/>
    </row>
    <row r="91" spans="1:18" ht="42.75" customHeight="1">
      <c r="A91" s="1" t="s">
        <v>1621</v>
      </c>
      <c r="B91" s="1" t="s">
        <v>1630</v>
      </c>
      <c r="C91" s="115" t="s">
        <v>1623</v>
      </c>
      <c r="D91" s="1" t="s">
        <v>1734</v>
      </c>
      <c r="E91" s="249" t="s">
        <v>50</v>
      </c>
      <c r="F91" s="1" t="s">
        <v>1040</v>
      </c>
      <c r="G91" s="1"/>
      <c r="H91" s="83" t="s">
        <v>1624</v>
      </c>
      <c r="I91" s="249" t="s">
        <v>1631</v>
      </c>
      <c r="J91" s="86" t="s">
        <v>216</v>
      </c>
      <c r="K91" s="87">
        <v>475920</v>
      </c>
      <c r="L91" s="87">
        <v>118980</v>
      </c>
      <c r="M91" s="87">
        <v>594900</v>
      </c>
      <c r="N91" s="117" t="s">
        <v>2948</v>
      </c>
      <c r="O91" s="118">
        <v>573907.05</v>
      </c>
      <c r="P91" s="3" t="s">
        <v>1377</v>
      </c>
      <c r="Q91" s="2"/>
      <c r="R91" s="145"/>
    </row>
    <row r="92" spans="1:18" ht="78" customHeight="1">
      <c r="A92" s="2" t="s">
        <v>1621</v>
      </c>
      <c r="B92" s="2" t="s">
        <v>1628</v>
      </c>
      <c r="C92" s="89" t="s">
        <v>1623</v>
      </c>
      <c r="D92" s="2" t="s">
        <v>1734</v>
      </c>
      <c r="E92" s="106" t="s">
        <v>50</v>
      </c>
      <c r="F92" s="2" t="s">
        <v>1040</v>
      </c>
      <c r="G92" s="2"/>
      <c r="H92" s="7" t="s">
        <v>1624</v>
      </c>
      <c r="I92" s="67" t="s">
        <v>1629</v>
      </c>
      <c r="J92" s="4" t="s">
        <v>216</v>
      </c>
      <c r="K92" s="5">
        <v>159280</v>
      </c>
      <c r="L92" s="5">
        <v>39820</v>
      </c>
      <c r="M92" s="5">
        <v>199100</v>
      </c>
      <c r="N92" s="9" t="s">
        <v>2949</v>
      </c>
      <c r="O92" s="118" t="s">
        <v>2951</v>
      </c>
      <c r="P92" s="3" t="s">
        <v>1377</v>
      </c>
      <c r="Q92" s="1"/>
      <c r="R92" s="1" t="s">
        <v>2744</v>
      </c>
    </row>
    <row r="93" spans="1:18" ht="61.5" customHeight="1">
      <c r="A93" s="2" t="s">
        <v>1621</v>
      </c>
      <c r="B93" s="2" t="s">
        <v>1626</v>
      </c>
      <c r="C93" s="89" t="s">
        <v>1623</v>
      </c>
      <c r="D93" s="2" t="s">
        <v>1734</v>
      </c>
      <c r="E93" s="106" t="s">
        <v>50</v>
      </c>
      <c r="F93" s="2" t="s">
        <v>1040</v>
      </c>
      <c r="G93" s="2"/>
      <c r="H93" s="7" t="s">
        <v>1624</v>
      </c>
      <c r="I93" s="67" t="s">
        <v>1627</v>
      </c>
      <c r="J93" s="4" t="s">
        <v>216</v>
      </c>
      <c r="K93" s="5">
        <v>318160</v>
      </c>
      <c r="L93" s="5">
        <v>79540</v>
      </c>
      <c r="M93" s="5">
        <v>397700</v>
      </c>
      <c r="N93" s="9" t="s">
        <v>2843</v>
      </c>
      <c r="O93" s="1" t="s">
        <v>2952</v>
      </c>
      <c r="P93" s="3" t="s">
        <v>1377</v>
      </c>
      <c r="Q93" s="1"/>
      <c r="R93" s="1" t="s">
        <v>2743</v>
      </c>
    </row>
    <row r="94" spans="1:18" ht="41.25" customHeight="1">
      <c r="A94" s="1" t="s">
        <v>1621</v>
      </c>
      <c r="B94" s="1" t="s">
        <v>1622</v>
      </c>
      <c r="C94" s="115" t="s">
        <v>1623</v>
      </c>
      <c r="D94" s="1" t="s">
        <v>1734</v>
      </c>
      <c r="E94" s="249" t="s">
        <v>50</v>
      </c>
      <c r="F94" s="1" t="s">
        <v>1040</v>
      </c>
      <c r="G94" s="1"/>
      <c r="H94" s="83" t="s">
        <v>1624</v>
      </c>
      <c r="I94" s="249" t="s">
        <v>1625</v>
      </c>
      <c r="J94" s="86" t="s">
        <v>216</v>
      </c>
      <c r="K94" s="87">
        <v>298275</v>
      </c>
      <c r="L94" s="87">
        <v>74568.75</v>
      </c>
      <c r="M94" s="87">
        <v>372843.75</v>
      </c>
      <c r="N94" s="117" t="s">
        <v>2950</v>
      </c>
      <c r="O94" s="118">
        <v>284639.93</v>
      </c>
      <c r="P94" s="3" t="s">
        <v>1377</v>
      </c>
      <c r="Q94" s="2"/>
      <c r="R94" s="145"/>
    </row>
    <row r="95" spans="1:18" ht="29.25">
      <c r="A95" s="1" t="s">
        <v>1632</v>
      </c>
      <c r="B95" s="2" t="s">
        <v>1633</v>
      </c>
      <c r="C95" s="89" t="s">
        <v>1634</v>
      </c>
      <c r="D95" s="2" t="s">
        <v>1733</v>
      </c>
      <c r="E95" s="106" t="s">
        <v>50</v>
      </c>
      <c r="F95" s="2" t="s">
        <v>710</v>
      </c>
      <c r="G95" s="2"/>
      <c r="H95" s="7" t="s">
        <v>1635</v>
      </c>
      <c r="I95" s="67" t="s">
        <v>1636</v>
      </c>
      <c r="J95" s="4" t="s">
        <v>368</v>
      </c>
      <c r="K95" s="5">
        <v>1099675</v>
      </c>
      <c r="L95" s="5">
        <v>274918.75</v>
      </c>
      <c r="M95" s="5">
        <v>1374593.75</v>
      </c>
      <c r="N95" s="117" t="s">
        <v>2339</v>
      </c>
      <c r="O95" s="230">
        <v>893382.5</v>
      </c>
      <c r="P95" s="3" t="s">
        <v>1377</v>
      </c>
      <c r="Q95" s="2"/>
      <c r="R95" s="145"/>
    </row>
    <row r="96" spans="1:18" ht="29.25">
      <c r="A96" s="1" t="s">
        <v>1719</v>
      </c>
      <c r="B96" s="2" t="s">
        <v>1725</v>
      </c>
      <c r="C96" s="89" t="s">
        <v>994</v>
      </c>
      <c r="D96" s="2" t="s">
        <v>1721</v>
      </c>
      <c r="E96" s="106" t="s">
        <v>50</v>
      </c>
      <c r="F96" s="2" t="s">
        <v>1720</v>
      </c>
      <c r="G96" s="2"/>
      <c r="H96" s="7" t="s">
        <v>1641</v>
      </c>
      <c r="I96" s="67" t="s">
        <v>1722</v>
      </c>
      <c r="J96" s="4" t="s">
        <v>1723</v>
      </c>
      <c r="K96" s="5">
        <v>1287932.4</v>
      </c>
      <c r="L96" s="5" t="s">
        <v>1724</v>
      </c>
      <c r="M96" s="5">
        <v>1609915.5</v>
      </c>
      <c r="N96" s="117" t="s">
        <v>2326</v>
      </c>
      <c r="O96" s="118">
        <v>849744.59</v>
      </c>
      <c r="P96" s="3" t="s">
        <v>1377</v>
      </c>
      <c r="Q96" s="2"/>
      <c r="R96" s="145"/>
    </row>
    <row r="97" spans="1:18" ht="48.75">
      <c r="A97" s="2" t="s">
        <v>1637</v>
      </c>
      <c r="B97" s="2" t="s">
        <v>1638</v>
      </c>
      <c r="C97" s="89" t="s">
        <v>1639</v>
      </c>
      <c r="D97" s="2"/>
      <c r="E97" s="106" t="s">
        <v>106</v>
      </c>
      <c r="F97" s="2" t="s">
        <v>1640</v>
      </c>
      <c r="G97" s="2"/>
      <c r="H97" s="7" t="s">
        <v>1641</v>
      </c>
      <c r="I97" s="67" t="s">
        <v>1642</v>
      </c>
      <c r="J97" s="4" t="s">
        <v>529</v>
      </c>
      <c r="K97" s="5">
        <v>133000</v>
      </c>
      <c r="L97" s="5">
        <v>33250</v>
      </c>
      <c r="M97" s="5">
        <v>166250</v>
      </c>
      <c r="N97" s="9">
        <v>44565</v>
      </c>
      <c r="O97" s="118">
        <v>166250</v>
      </c>
      <c r="P97" s="3" t="s">
        <v>1377</v>
      </c>
      <c r="Q97" s="2"/>
      <c r="R97" s="145"/>
    </row>
    <row r="98" spans="1:18" ht="29.25">
      <c r="A98" s="1" t="s">
        <v>1643</v>
      </c>
      <c r="B98" s="2" t="s">
        <v>1644</v>
      </c>
      <c r="C98" s="89" t="s">
        <v>1645</v>
      </c>
      <c r="D98" s="2" t="s">
        <v>1737</v>
      </c>
      <c r="E98" s="106" t="s">
        <v>50</v>
      </c>
      <c r="F98" s="2" t="s">
        <v>1646</v>
      </c>
      <c r="G98" s="2"/>
      <c r="H98" s="7" t="s">
        <v>1647</v>
      </c>
      <c r="I98" s="67" t="s">
        <v>1648</v>
      </c>
      <c r="J98" s="4" t="s">
        <v>141</v>
      </c>
      <c r="K98" s="5">
        <v>187243.25</v>
      </c>
      <c r="L98" s="5">
        <v>46810.81</v>
      </c>
      <c r="M98" s="5">
        <v>234054.06</v>
      </c>
      <c r="N98" s="117" t="s">
        <v>2222</v>
      </c>
      <c r="O98" s="118">
        <v>234054.06</v>
      </c>
      <c r="P98" s="3" t="s">
        <v>1377</v>
      </c>
      <c r="Q98" s="2"/>
      <c r="R98" s="145"/>
    </row>
    <row r="99" spans="1:18" ht="29.25">
      <c r="A99" s="2" t="s">
        <v>1694</v>
      </c>
      <c r="B99" s="2" t="s">
        <v>1695</v>
      </c>
      <c r="C99" s="89" t="s">
        <v>1705</v>
      </c>
      <c r="D99" s="2"/>
      <c r="E99" s="106" t="s">
        <v>106</v>
      </c>
      <c r="F99" s="2" t="s">
        <v>1754</v>
      </c>
      <c r="G99" s="2"/>
      <c r="H99" s="7" t="s">
        <v>1696</v>
      </c>
      <c r="I99" s="67" t="s">
        <v>1718</v>
      </c>
      <c r="J99" s="4" t="s">
        <v>1697</v>
      </c>
      <c r="K99" s="5">
        <v>47000</v>
      </c>
      <c r="L99" s="5">
        <v>11750</v>
      </c>
      <c r="M99" s="5">
        <v>58750</v>
      </c>
      <c r="N99" s="9">
        <v>44586</v>
      </c>
      <c r="O99" s="118">
        <f>1.25*47000</f>
        <v>58750</v>
      </c>
      <c r="P99" s="3" t="s">
        <v>1377</v>
      </c>
      <c r="Q99" s="2"/>
      <c r="R99" s="145"/>
    </row>
    <row r="100" spans="1:18" ht="29.25">
      <c r="A100" s="1" t="s">
        <v>1698</v>
      </c>
      <c r="B100" s="2" t="s">
        <v>1699</v>
      </c>
      <c r="C100" s="89" t="s">
        <v>1706</v>
      </c>
      <c r="D100" s="2"/>
      <c r="E100" s="106" t="s">
        <v>106</v>
      </c>
      <c r="F100" s="2" t="s">
        <v>1753</v>
      </c>
      <c r="G100" s="2"/>
      <c r="H100" s="7" t="s">
        <v>1659</v>
      </c>
      <c r="I100" s="67" t="s">
        <v>1714</v>
      </c>
      <c r="J100" s="4" t="s">
        <v>145</v>
      </c>
      <c r="K100" s="5">
        <v>35000</v>
      </c>
      <c r="L100" s="5">
        <v>8750</v>
      </c>
      <c r="M100" s="5">
        <v>43750</v>
      </c>
      <c r="N100" s="9">
        <v>44624</v>
      </c>
      <c r="O100" s="118">
        <v>43750</v>
      </c>
      <c r="P100" s="3" t="s">
        <v>1377</v>
      </c>
      <c r="Q100" s="2"/>
      <c r="R100" s="145"/>
    </row>
    <row r="101" spans="1:18" ht="29.25">
      <c r="A101" s="1" t="s">
        <v>1660</v>
      </c>
      <c r="B101" s="2" t="s">
        <v>443</v>
      </c>
      <c r="C101" s="89" t="s">
        <v>148</v>
      </c>
      <c r="D101" s="2"/>
      <c r="E101" s="106" t="s">
        <v>106</v>
      </c>
      <c r="F101" s="2" t="s">
        <v>1661</v>
      </c>
      <c r="G101" s="2"/>
      <c r="H101" s="7" t="s">
        <v>1662</v>
      </c>
      <c r="I101" s="67" t="s">
        <v>1663</v>
      </c>
      <c r="J101" s="4" t="s">
        <v>150</v>
      </c>
      <c r="K101" s="5">
        <v>69792</v>
      </c>
      <c r="L101" s="5">
        <v>17448</v>
      </c>
      <c r="M101" s="5">
        <v>87240</v>
      </c>
      <c r="N101" s="117" t="s">
        <v>2329</v>
      </c>
      <c r="O101" s="118">
        <v>87240</v>
      </c>
      <c r="P101" s="3" t="s">
        <v>1377</v>
      </c>
      <c r="Q101" s="2"/>
      <c r="R101" s="145"/>
    </row>
    <row r="102" spans="1:18" ht="19.5">
      <c r="A102" s="2" t="s">
        <v>1700</v>
      </c>
      <c r="B102" s="2" t="s">
        <v>1701</v>
      </c>
      <c r="C102" s="89" t="s">
        <v>398</v>
      </c>
      <c r="D102" s="2"/>
      <c r="E102" s="106" t="s">
        <v>106</v>
      </c>
      <c r="F102" s="2" t="s">
        <v>1702</v>
      </c>
      <c r="G102" s="2"/>
      <c r="H102" s="7" t="s">
        <v>1703</v>
      </c>
      <c r="I102" s="67" t="s">
        <v>1716</v>
      </c>
      <c r="J102" s="4" t="s">
        <v>145</v>
      </c>
      <c r="K102" s="5">
        <v>66600</v>
      </c>
      <c r="L102" s="5">
        <v>16650</v>
      </c>
      <c r="M102" s="5">
        <v>83250</v>
      </c>
      <c r="N102" s="117">
        <v>44547</v>
      </c>
      <c r="O102" s="118">
        <v>83250</v>
      </c>
      <c r="P102" s="3" t="s">
        <v>1377</v>
      </c>
      <c r="Q102" s="2"/>
      <c r="R102" s="145"/>
    </row>
    <row r="103" spans="1:18" ht="29.25">
      <c r="A103" s="1" t="s">
        <v>1770</v>
      </c>
      <c r="B103" s="2" t="s">
        <v>1767</v>
      </c>
      <c r="C103" s="89" t="s">
        <v>369</v>
      </c>
      <c r="D103" s="2"/>
      <c r="E103" s="106" t="s">
        <v>106</v>
      </c>
      <c r="F103" s="2" t="s">
        <v>1768</v>
      </c>
      <c r="G103" s="2"/>
      <c r="H103" s="7" t="s">
        <v>1744</v>
      </c>
      <c r="I103" s="67" t="s">
        <v>1769</v>
      </c>
      <c r="J103" s="4" t="s">
        <v>150</v>
      </c>
      <c r="K103" s="5">
        <v>36000</v>
      </c>
      <c r="L103" s="5">
        <v>0</v>
      </c>
      <c r="M103" s="5">
        <v>36000</v>
      </c>
      <c r="N103" s="117" t="s">
        <v>1744</v>
      </c>
      <c r="O103" s="118">
        <v>36000</v>
      </c>
      <c r="P103" s="3" t="s">
        <v>1377</v>
      </c>
      <c r="Q103" s="2"/>
      <c r="R103" s="145"/>
    </row>
    <row r="104" spans="1:18" ht="29.25">
      <c r="A104" s="2" t="s">
        <v>1741</v>
      </c>
      <c r="B104" s="2" t="s">
        <v>1742</v>
      </c>
      <c r="C104" s="89" t="s">
        <v>994</v>
      </c>
      <c r="D104" s="2"/>
      <c r="E104" s="106" t="s">
        <v>106</v>
      </c>
      <c r="F104" s="2" t="s">
        <v>1743</v>
      </c>
      <c r="G104" s="2"/>
      <c r="H104" s="7" t="s">
        <v>1744</v>
      </c>
      <c r="I104" s="67" t="s">
        <v>1745</v>
      </c>
      <c r="J104" s="4" t="s">
        <v>529</v>
      </c>
      <c r="K104" s="5">
        <v>148600</v>
      </c>
      <c r="L104" s="5">
        <v>37150</v>
      </c>
      <c r="M104" s="5">
        <v>185750</v>
      </c>
      <c r="N104" s="9">
        <v>44628</v>
      </c>
      <c r="O104" s="118">
        <v>185728.5</v>
      </c>
      <c r="P104" s="3" t="s">
        <v>1377</v>
      </c>
      <c r="Q104" s="2"/>
      <c r="R104" s="145"/>
    </row>
    <row r="105" spans="1:18" ht="29.25">
      <c r="A105" s="2" t="s">
        <v>1746</v>
      </c>
      <c r="B105" s="2" t="s">
        <v>1747</v>
      </c>
      <c r="C105" s="89" t="s">
        <v>1748</v>
      </c>
      <c r="D105" s="2"/>
      <c r="E105" s="106" t="s">
        <v>106</v>
      </c>
      <c r="F105" s="2" t="s">
        <v>1749</v>
      </c>
      <c r="G105" s="2"/>
      <c r="H105" s="7" t="s">
        <v>1750</v>
      </c>
      <c r="I105" s="67" t="s">
        <v>1751</v>
      </c>
      <c r="J105" s="4" t="s">
        <v>1752</v>
      </c>
      <c r="K105" s="5">
        <v>34000</v>
      </c>
      <c r="L105" s="5">
        <v>0</v>
      </c>
      <c r="M105" s="5">
        <v>34000</v>
      </c>
      <c r="N105" s="9">
        <v>44552</v>
      </c>
      <c r="O105" s="118">
        <v>34000</v>
      </c>
      <c r="P105" s="3" t="s">
        <v>1377</v>
      </c>
      <c r="Q105" s="2"/>
      <c r="R105" s="145"/>
    </row>
    <row r="106" spans="1:18" ht="29.25">
      <c r="A106" s="156" t="s">
        <v>1858</v>
      </c>
      <c r="B106" s="47" t="s">
        <v>1855</v>
      </c>
      <c r="C106" s="120" t="s">
        <v>1119</v>
      </c>
      <c r="D106" s="47"/>
      <c r="E106" s="106" t="s">
        <v>106</v>
      </c>
      <c r="F106" s="47" t="s">
        <v>1856</v>
      </c>
      <c r="G106" s="47"/>
      <c r="H106" s="122" t="s">
        <v>1383</v>
      </c>
      <c r="I106" s="67" t="s">
        <v>1869</v>
      </c>
      <c r="J106" s="124" t="s">
        <v>1857</v>
      </c>
      <c r="K106" s="125">
        <v>44941.22</v>
      </c>
      <c r="L106" s="125">
        <v>11235.3</v>
      </c>
      <c r="M106" s="125">
        <v>56176.53</v>
      </c>
      <c r="N106" s="9">
        <v>44635</v>
      </c>
      <c r="O106" s="155">
        <v>56176.53</v>
      </c>
      <c r="P106" s="126" t="s">
        <v>1377</v>
      </c>
      <c r="Q106" s="47"/>
      <c r="R106" s="134"/>
    </row>
    <row r="107" spans="1:18" ht="30" thickBot="1">
      <c r="A107" s="186" t="s">
        <v>1771</v>
      </c>
      <c r="B107" s="53" t="s">
        <v>1198</v>
      </c>
      <c r="C107" s="60" t="s">
        <v>93</v>
      </c>
      <c r="D107" s="53"/>
      <c r="E107" s="53" t="s">
        <v>106</v>
      </c>
      <c r="F107" s="53" t="s">
        <v>181</v>
      </c>
      <c r="G107" s="53"/>
      <c r="H107" s="61" t="s">
        <v>1383</v>
      </c>
      <c r="I107" s="113" t="s">
        <v>2331</v>
      </c>
      <c r="J107" s="62" t="s">
        <v>150</v>
      </c>
      <c r="K107" s="63">
        <v>44000</v>
      </c>
      <c r="L107" s="63">
        <v>11000</v>
      </c>
      <c r="M107" s="63">
        <v>55000</v>
      </c>
      <c r="N107" s="233" t="s">
        <v>1957</v>
      </c>
      <c r="O107" s="234">
        <v>39791</v>
      </c>
      <c r="P107" s="60" t="s">
        <v>1377</v>
      </c>
      <c r="Q107" s="157"/>
      <c r="R107" s="157"/>
    </row>
    <row r="108" spans="1:17" ht="15">
      <c r="A108" s="75"/>
      <c r="B108" s="75"/>
      <c r="C108" s="69"/>
      <c r="D108" s="75"/>
      <c r="E108" s="76"/>
      <c r="F108" s="75"/>
      <c r="G108" s="75"/>
      <c r="H108" s="77"/>
      <c r="I108" s="78"/>
      <c r="J108" s="79"/>
      <c r="K108" s="80"/>
      <c r="L108" s="80"/>
      <c r="M108" s="80"/>
      <c r="N108" s="81"/>
      <c r="O108" s="75"/>
      <c r="P108" s="73"/>
      <c r="Q108" s="64"/>
    </row>
    <row r="109" spans="1:17" ht="15">
      <c r="A109" s="75"/>
      <c r="B109" s="75"/>
      <c r="C109" s="69"/>
      <c r="D109" s="75"/>
      <c r="E109" s="76"/>
      <c r="F109" s="75"/>
      <c r="G109" s="75"/>
      <c r="H109" s="77"/>
      <c r="I109" s="78"/>
      <c r="J109" s="79"/>
      <c r="K109" s="80"/>
      <c r="L109" s="80"/>
      <c r="M109" s="80"/>
      <c r="N109" s="81"/>
      <c r="O109" s="75"/>
      <c r="P109" s="73"/>
      <c r="Q109" s="64"/>
    </row>
    <row r="110" spans="1:17" ht="15">
      <c r="A110" s="75"/>
      <c r="B110" s="75"/>
      <c r="C110" s="69"/>
      <c r="D110" s="75"/>
      <c r="E110" s="76"/>
      <c r="F110" s="75"/>
      <c r="G110" s="75"/>
      <c r="H110" s="77"/>
      <c r="I110" s="78"/>
      <c r="J110" s="79"/>
      <c r="K110" s="80"/>
      <c r="L110" s="80"/>
      <c r="M110" s="80"/>
      <c r="N110" s="81"/>
      <c r="O110" s="75"/>
      <c r="P110" s="73"/>
      <c r="Q110" s="64"/>
    </row>
    <row r="111" spans="1:17" ht="15">
      <c r="A111" s="75"/>
      <c r="B111" s="75"/>
      <c r="C111" s="69"/>
      <c r="D111" s="75"/>
      <c r="E111" s="76"/>
      <c r="F111" s="75"/>
      <c r="G111" s="75"/>
      <c r="H111" s="77"/>
      <c r="I111" s="78"/>
      <c r="J111" s="79"/>
      <c r="K111" s="80"/>
      <c r="L111" s="80"/>
      <c r="M111" s="80"/>
      <c r="N111" s="81"/>
      <c r="O111" s="75"/>
      <c r="P111" s="73"/>
      <c r="Q111" s="64"/>
    </row>
    <row r="112" spans="1:17" ht="15">
      <c r="A112" s="75"/>
      <c r="B112" s="75"/>
      <c r="C112" s="69"/>
      <c r="D112" s="75"/>
      <c r="E112" s="76"/>
      <c r="F112" s="75"/>
      <c r="G112" s="75"/>
      <c r="H112" s="77"/>
      <c r="I112" s="78"/>
      <c r="J112" s="79"/>
      <c r="K112" s="80"/>
      <c r="L112" s="80"/>
      <c r="M112" s="80"/>
      <c r="N112" s="81"/>
      <c r="O112" s="75"/>
      <c r="P112" s="73"/>
      <c r="Q112" s="64"/>
    </row>
    <row r="113" s="74" customFormat="1" ht="15"/>
    <row r="114" s="74" customFormat="1" ht="15"/>
    <row r="115" s="74" customFormat="1" ht="15"/>
    <row r="116" s="82" customFormat="1" ht="15"/>
    <row r="117" spans="5:17" ht="15">
      <c r="E117"/>
      <c r="Q117"/>
    </row>
    <row r="118" spans="5:17" ht="15">
      <c r="E118"/>
      <c r="Q118"/>
    </row>
    <row r="119" spans="5:17" ht="15">
      <c r="E119"/>
      <c r="Q119"/>
    </row>
    <row r="120" spans="5:17" ht="15">
      <c r="E120"/>
      <c r="Q120"/>
    </row>
    <row r="121" spans="5:17" ht="15">
      <c r="E121"/>
      <c r="Q121"/>
    </row>
    <row r="122" spans="5:17" ht="15">
      <c r="E122"/>
      <c r="Q122"/>
    </row>
    <row r="123" spans="5:17" ht="15">
      <c r="E123"/>
      <c r="Q123"/>
    </row>
    <row r="124" spans="5:17" ht="15">
      <c r="E124"/>
      <c r="Q124"/>
    </row>
    <row r="125" spans="5:17" ht="15">
      <c r="E125"/>
      <c r="Q125"/>
    </row>
    <row r="126" spans="5:17" ht="15">
      <c r="E126"/>
      <c r="Q126"/>
    </row>
    <row r="127" spans="5:17" ht="15">
      <c r="E127"/>
      <c r="Q127"/>
    </row>
    <row r="128" spans="5:17" ht="15">
      <c r="E128"/>
      <c r="Q128"/>
    </row>
    <row r="129" spans="5:17" ht="15">
      <c r="E129"/>
      <c r="Q129"/>
    </row>
    <row r="130" spans="5:17" ht="15">
      <c r="E130"/>
      <c r="Q130"/>
    </row>
    <row r="131" spans="5:17" ht="15">
      <c r="E131"/>
      <c r="Q131"/>
    </row>
    <row r="132" spans="5:17" ht="15">
      <c r="E132"/>
      <c r="Q132"/>
    </row>
    <row r="133" spans="5:17" ht="15">
      <c r="E133"/>
      <c r="Q133"/>
    </row>
    <row r="134" spans="5:17" ht="15">
      <c r="E134"/>
      <c r="Q134"/>
    </row>
    <row r="135" spans="5:17" ht="15">
      <c r="E135"/>
      <c r="Q135"/>
    </row>
    <row r="136" spans="5:17" ht="15">
      <c r="E136"/>
      <c r="Q136"/>
    </row>
    <row r="137" spans="5:17" ht="15">
      <c r="E137"/>
      <c r="Q137"/>
    </row>
    <row r="138" spans="5:17" ht="15">
      <c r="E138"/>
      <c r="Q138"/>
    </row>
    <row r="139" spans="5:17" ht="15">
      <c r="E139"/>
      <c r="Q139"/>
    </row>
    <row r="140" spans="5:17" ht="15">
      <c r="E140"/>
      <c r="Q140"/>
    </row>
    <row r="141" spans="5:17" ht="15">
      <c r="E141"/>
      <c r="Q141"/>
    </row>
    <row r="142" spans="5:17" ht="15">
      <c r="E142"/>
      <c r="Q142"/>
    </row>
    <row r="143" spans="5:17" ht="15">
      <c r="E143"/>
      <c r="Q143"/>
    </row>
    <row r="144" spans="5:17" ht="15">
      <c r="E144"/>
      <c r="Q144"/>
    </row>
    <row r="145" spans="5:17" ht="15">
      <c r="E145"/>
      <c r="Q145"/>
    </row>
    <row r="146" spans="5:17" ht="15">
      <c r="E146"/>
      <c r="Q146"/>
    </row>
    <row r="147" spans="5:17" ht="15">
      <c r="E147"/>
      <c r="Q147"/>
    </row>
    <row r="148" spans="5:17" ht="15">
      <c r="E148"/>
      <c r="Q148"/>
    </row>
    <row r="149" spans="5:17" ht="15">
      <c r="E149"/>
      <c r="Q149"/>
    </row>
    <row r="150" spans="5:17" ht="15">
      <c r="E150"/>
      <c r="Q150"/>
    </row>
    <row r="151" spans="5:17" ht="15">
      <c r="E151"/>
      <c r="Q151"/>
    </row>
    <row r="152" spans="5:17" ht="15">
      <c r="E152"/>
      <c r="Q152"/>
    </row>
    <row r="153" spans="5:17" ht="15">
      <c r="E153"/>
      <c r="Q153"/>
    </row>
    <row r="154" spans="5:17" ht="15">
      <c r="E154"/>
      <c r="Q154"/>
    </row>
    <row r="155" spans="5:17" ht="15">
      <c r="E155"/>
      <c r="Q155"/>
    </row>
    <row r="156" spans="5:17" ht="15">
      <c r="E156"/>
      <c r="Q156"/>
    </row>
    <row r="157" spans="5:17" ht="15">
      <c r="E157"/>
      <c r="Q157"/>
    </row>
    <row r="158" spans="5:17" ht="15">
      <c r="E158"/>
      <c r="Q158"/>
    </row>
    <row r="159" spans="5:17" ht="15">
      <c r="E159"/>
      <c r="Q159"/>
    </row>
    <row r="160" spans="5:17" ht="15">
      <c r="E160"/>
      <c r="Q160"/>
    </row>
    <row r="161" spans="5:17" ht="15">
      <c r="E161"/>
      <c r="Q161"/>
    </row>
    <row r="162" spans="5:17" ht="15">
      <c r="E162"/>
      <c r="Q162"/>
    </row>
    <row r="163" spans="5:17" ht="15">
      <c r="E163"/>
      <c r="Q163"/>
    </row>
    <row r="164" spans="5:17" ht="15">
      <c r="E164"/>
      <c r="Q164"/>
    </row>
    <row r="165" spans="5:17" ht="15">
      <c r="E165"/>
      <c r="Q165"/>
    </row>
    <row r="166" spans="5:17" ht="15">
      <c r="E166"/>
      <c r="Q166"/>
    </row>
    <row r="167" spans="5:17" ht="15">
      <c r="E167"/>
      <c r="Q167"/>
    </row>
    <row r="168" spans="5:17" ht="15">
      <c r="E168"/>
      <c r="Q168"/>
    </row>
    <row r="169" spans="5:17" ht="15">
      <c r="E169"/>
      <c r="Q169"/>
    </row>
    <row r="170" spans="5:17" ht="15">
      <c r="E170"/>
      <c r="Q170"/>
    </row>
    <row r="171" spans="5:17" ht="15">
      <c r="E171"/>
      <c r="Q171"/>
    </row>
    <row r="172" spans="5:17" ht="15">
      <c r="E172"/>
      <c r="Q172"/>
    </row>
    <row r="173" spans="5:17" ht="15">
      <c r="E173"/>
      <c r="Q173"/>
    </row>
    <row r="174" spans="5:17" ht="15">
      <c r="E174"/>
      <c r="Q174"/>
    </row>
    <row r="175" spans="5:17" ht="15">
      <c r="E175"/>
      <c r="Q175"/>
    </row>
    <row r="176" spans="5:17" ht="15">
      <c r="E176"/>
      <c r="Q176"/>
    </row>
    <row r="177" spans="5:17" ht="15">
      <c r="E177"/>
      <c r="Q177"/>
    </row>
    <row r="178" spans="5:17" ht="15">
      <c r="E178"/>
      <c r="Q178"/>
    </row>
    <row r="179" spans="5:17" ht="15">
      <c r="E179"/>
      <c r="Q179"/>
    </row>
    <row r="180" spans="5:17" ht="15">
      <c r="E180"/>
      <c r="Q180"/>
    </row>
    <row r="181" spans="5:17" ht="15">
      <c r="E181"/>
      <c r="Q181"/>
    </row>
    <row r="182" spans="5:17" ht="15">
      <c r="E182"/>
      <c r="Q182"/>
    </row>
    <row r="183" spans="5:17" ht="15">
      <c r="E183"/>
      <c r="Q183"/>
    </row>
    <row r="184" spans="5:17" ht="15">
      <c r="E184"/>
      <c r="Q184"/>
    </row>
    <row r="185" spans="5:17" ht="15">
      <c r="E185"/>
      <c r="Q185"/>
    </row>
    <row r="186" spans="5:17" ht="15">
      <c r="E186"/>
      <c r="Q186"/>
    </row>
    <row r="187" spans="5:17" ht="15">
      <c r="E187"/>
      <c r="Q187"/>
    </row>
    <row r="188" spans="5:17" ht="15">
      <c r="E188"/>
      <c r="Q188"/>
    </row>
    <row r="189" spans="5:17" ht="15">
      <c r="E189"/>
      <c r="Q189"/>
    </row>
    <row r="190" spans="5:17" ht="15">
      <c r="E190"/>
      <c r="Q190"/>
    </row>
    <row r="191" spans="5:17" ht="15">
      <c r="E191"/>
      <c r="Q191"/>
    </row>
    <row r="192" spans="5:17" ht="15">
      <c r="E192"/>
      <c r="Q192"/>
    </row>
    <row r="193" spans="5:17" ht="15">
      <c r="E193"/>
      <c r="Q193"/>
    </row>
    <row r="194" spans="5:17" ht="15">
      <c r="E194"/>
      <c r="Q194"/>
    </row>
    <row r="195" spans="5:17" ht="15">
      <c r="E195"/>
      <c r="Q195"/>
    </row>
    <row r="196" spans="5:17" ht="15">
      <c r="E196"/>
      <c r="Q196"/>
    </row>
    <row r="197" spans="5:17" ht="15">
      <c r="E197"/>
      <c r="Q197"/>
    </row>
    <row r="198" spans="5:17" ht="15">
      <c r="E198"/>
      <c r="Q198"/>
    </row>
    <row r="199" spans="5:17" ht="15">
      <c r="E199"/>
      <c r="Q199"/>
    </row>
    <row r="200" spans="5:17" ht="15">
      <c r="E200"/>
      <c r="Q200"/>
    </row>
    <row r="201" spans="5:17" ht="15">
      <c r="E201"/>
      <c r="Q201"/>
    </row>
    <row r="202" spans="5:17" ht="15">
      <c r="E202"/>
      <c r="Q202"/>
    </row>
    <row r="203" spans="5:17" ht="15">
      <c r="E203"/>
      <c r="Q203"/>
    </row>
    <row r="204" spans="5:17" ht="15">
      <c r="E204"/>
      <c r="Q204"/>
    </row>
    <row r="205" spans="5:17" ht="15">
      <c r="E205"/>
      <c r="Q205"/>
    </row>
    <row r="206" spans="5:17" ht="15">
      <c r="E206"/>
      <c r="Q206"/>
    </row>
    <row r="207" spans="5:17" ht="15">
      <c r="E207"/>
      <c r="Q207"/>
    </row>
    <row r="208" spans="5:17" ht="15">
      <c r="E208"/>
      <c r="Q208"/>
    </row>
    <row r="209" spans="5:17" ht="15">
      <c r="E209"/>
      <c r="Q209"/>
    </row>
    <row r="210" spans="5:17" ht="15">
      <c r="E210"/>
      <c r="Q210"/>
    </row>
    <row r="211" spans="5:17" ht="15">
      <c r="E211"/>
      <c r="Q211"/>
    </row>
    <row r="212" spans="5:17" ht="15">
      <c r="E212"/>
      <c r="Q212"/>
    </row>
    <row r="213" spans="5:17" ht="15">
      <c r="E213"/>
      <c r="Q213"/>
    </row>
    <row r="214" spans="5:17" ht="15">
      <c r="E214"/>
      <c r="Q214"/>
    </row>
    <row r="215" spans="5:17" ht="15">
      <c r="E215"/>
      <c r="Q215"/>
    </row>
    <row r="216" spans="5:17" ht="15">
      <c r="E216"/>
      <c r="Q216"/>
    </row>
    <row r="217" spans="5:17" ht="15">
      <c r="E217"/>
      <c r="Q217"/>
    </row>
    <row r="218" spans="5:17" ht="15">
      <c r="E218"/>
      <c r="Q218"/>
    </row>
    <row r="219" spans="5:17" ht="15">
      <c r="E219"/>
      <c r="Q219"/>
    </row>
    <row r="220" spans="5:17" ht="15">
      <c r="E220"/>
      <c r="Q220"/>
    </row>
    <row r="221" spans="5:17" ht="15">
      <c r="E221"/>
      <c r="Q221"/>
    </row>
    <row r="222" spans="5:17" ht="15">
      <c r="E222"/>
      <c r="Q222"/>
    </row>
    <row r="223" spans="5:17" ht="15">
      <c r="E223"/>
      <c r="Q223"/>
    </row>
    <row r="224" spans="5:17" ht="15">
      <c r="E224"/>
      <c r="Q224"/>
    </row>
    <row r="225" spans="5:17" ht="15">
      <c r="E225"/>
      <c r="Q225"/>
    </row>
    <row r="226" spans="5:17" ht="15">
      <c r="E226"/>
      <c r="Q226"/>
    </row>
    <row r="227" spans="5:17" ht="15">
      <c r="E227"/>
      <c r="Q227"/>
    </row>
    <row r="228" spans="5:17" ht="15">
      <c r="E228"/>
      <c r="Q228"/>
    </row>
    <row r="229" spans="5:17" ht="15">
      <c r="E229"/>
      <c r="Q229"/>
    </row>
    <row r="230" spans="5:17" ht="15">
      <c r="E230"/>
      <c r="Q230"/>
    </row>
    <row r="231" spans="5:17" ht="15">
      <c r="E231"/>
      <c r="Q231"/>
    </row>
    <row r="232" spans="5:17" ht="15">
      <c r="E232"/>
      <c r="Q232"/>
    </row>
    <row r="233" spans="5:17" ht="15">
      <c r="E233"/>
      <c r="Q233"/>
    </row>
    <row r="234" spans="5:17" ht="15">
      <c r="E234"/>
      <c r="Q234"/>
    </row>
    <row r="235" spans="5:17" ht="15">
      <c r="E235"/>
      <c r="Q235"/>
    </row>
    <row r="236" spans="5:17" ht="15">
      <c r="E236"/>
      <c r="Q236"/>
    </row>
    <row r="237" spans="5:17" ht="15">
      <c r="E237"/>
      <c r="Q237"/>
    </row>
    <row r="238" spans="5:17" ht="15">
      <c r="E238"/>
      <c r="Q238"/>
    </row>
    <row r="239" spans="5:17" ht="15">
      <c r="E239"/>
      <c r="Q239"/>
    </row>
    <row r="240" spans="5:17" ht="15">
      <c r="E240"/>
      <c r="Q240"/>
    </row>
    <row r="241" spans="5:17" ht="15">
      <c r="E241"/>
      <c r="Q241"/>
    </row>
    <row r="242" spans="5:17" ht="15">
      <c r="E242"/>
      <c r="Q242"/>
    </row>
    <row r="243" spans="5:17" ht="15">
      <c r="E243"/>
      <c r="Q243"/>
    </row>
    <row r="244" spans="5:17" ht="15">
      <c r="E244"/>
      <c r="Q244"/>
    </row>
    <row r="245" spans="5:17" ht="15">
      <c r="E245"/>
      <c r="Q245"/>
    </row>
    <row r="246" spans="5:17" ht="15">
      <c r="E246"/>
      <c r="Q246"/>
    </row>
    <row r="247" spans="5:17" ht="15">
      <c r="E247"/>
      <c r="Q247"/>
    </row>
    <row r="248" spans="5:17" ht="15">
      <c r="E248"/>
      <c r="Q248"/>
    </row>
    <row r="249" spans="5:17" ht="15">
      <c r="E249"/>
      <c r="Q249"/>
    </row>
    <row r="250" spans="5:17" ht="15">
      <c r="E250"/>
      <c r="Q250"/>
    </row>
    <row r="251" spans="5:17" ht="15">
      <c r="E251"/>
      <c r="Q251"/>
    </row>
    <row r="252" spans="5:17" ht="15">
      <c r="E252"/>
      <c r="Q252"/>
    </row>
    <row r="253" spans="5:17" ht="15">
      <c r="E253"/>
      <c r="Q253"/>
    </row>
    <row r="254" spans="5:17" ht="15">
      <c r="E254"/>
      <c r="Q254"/>
    </row>
    <row r="255" spans="5:17" ht="15">
      <c r="E255"/>
      <c r="Q255"/>
    </row>
    <row r="256" spans="5:17" ht="15">
      <c r="E256"/>
      <c r="Q256"/>
    </row>
    <row r="257" spans="5:17" ht="15">
      <c r="E257"/>
      <c r="Q257"/>
    </row>
    <row r="258" spans="5:17" ht="15">
      <c r="E258"/>
      <c r="Q258"/>
    </row>
    <row r="259" spans="5:17" ht="15">
      <c r="E259"/>
      <c r="Q259"/>
    </row>
    <row r="260" spans="5:17" ht="15">
      <c r="E260"/>
      <c r="Q260"/>
    </row>
    <row r="261" spans="5:17" ht="15">
      <c r="E261"/>
      <c r="Q261"/>
    </row>
    <row r="262" spans="5:17" ht="15">
      <c r="E262"/>
      <c r="Q262"/>
    </row>
    <row r="263" spans="5:17" ht="15">
      <c r="E263"/>
      <c r="Q263"/>
    </row>
    <row r="264" spans="5:17" ht="15">
      <c r="E264"/>
      <c r="Q264"/>
    </row>
    <row r="265" spans="5:17" ht="15">
      <c r="E265"/>
      <c r="Q265"/>
    </row>
    <row r="266" spans="5:17" ht="15">
      <c r="E266"/>
      <c r="Q266"/>
    </row>
    <row r="267" spans="5:17" ht="15">
      <c r="E267"/>
      <c r="Q267"/>
    </row>
    <row r="268" spans="5:17" ht="15">
      <c r="E268"/>
      <c r="Q268"/>
    </row>
    <row r="269" spans="5:17" ht="15">
      <c r="E269"/>
      <c r="Q269"/>
    </row>
    <row r="270" spans="5:17" ht="15">
      <c r="E270"/>
      <c r="Q270"/>
    </row>
    <row r="271" spans="5:17" ht="15">
      <c r="E271"/>
      <c r="Q271"/>
    </row>
    <row r="272" spans="5:17" ht="15">
      <c r="E272"/>
      <c r="Q272"/>
    </row>
    <row r="273" spans="5:17" ht="15">
      <c r="E273"/>
      <c r="Q273"/>
    </row>
    <row r="274" spans="5:17" ht="15">
      <c r="E274"/>
      <c r="Q274"/>
    </row>
    <row r="275" spans="5:17" ht="15">
      <c r="E275"/>
      <c r="Q275"/>
    </row>
    <row r="276" spans="5:17" ht="15">
      <c r="E276"/>
      <c r="Q276"/>
    </row>
    <row r="277" spans="5:17" ht="15">
      <c r="E277"/>
      <c r="Q277"/>
    </row>
    <row r="278" spans="5:17" ht="15">
      <c r="E278"/>
      <c r="Q278"/>
    </row>
    <row r="279" spans="5:17" ht="15">
      <c r="E279"/>
      <c r="Q279"/>
    </row>
    <row r="280" spans="5:17" ht="15">
      <c r="E280"/>
      <c r="Q280"/>
    </row>
    <row r="281" spans="5:17" ht="15">
      <c r="E281"/>
      <c r="Q281"/>
    </row>
    <row r="282" spans="5:17" ht="15">
      <c r="E282"/>
      <c r="Q282"/>
    </row>
    <row r="283" spans="5:17" ht="15">
      <c r="E283"/>
      <c r="Q283"/>
    </row>
    <row r="284" spans="5:17" ht="15">
      <c r="E284"/>
      <c r="Q284"/>
    </row>
    <row r="285" spans="5:17" ht="15">
      <c r="E285"/>
      <c r="Q285"/>
    </row>
    <row r="286" spans="5:17" ht="15">
      <c r="E286"/>
      <c r="Q286"/>
    </row>
    <row r="287" spans="5:17" ht="15">
      <c r="E287"/>
      <c r="Q287"/>
    </row>
    <row r="288" spans="5:17" ht="15">
      <c r="E288"/>
      <c r="Q288"/>
    </row>
    <row r="289" spans="5:17" ht="15">
      <c r="E289"/>
      <c r="Q289"/>
    </row>
    <row r="290" spans="5:17" ht="15">
      <c r="E290"/>
      <c r="Q290"/>
    </row>
    <row r="291" spans="5:17" ht="15">
      <c r="E291"/>
      <c r="Q291"/>
    </row>
    <row r="292" spans="5:17" ht="15">
      <c r="E292"/>
      <c r="Q292"/>
    </row>
    <row r="293" spans="5:17" ht="15">
      <c r="E293"/>
      <c r="Q293"/>
    </row>
    <row r="294" spans="5:17" ht="15">
      <c r="E294"/>
      <c r="Q294"/>
    </row>
    <row r="295" spans="5:17" ht="15">
      <c r="E295"/>
      <c r="Q295"/>
    </row>
    <row r="296" spans="5:17" ht="15">
      <c r="E296"/>
      <c r="Q296"/>
    </row>
    <row r="297" spans="5:17" ht="15">
      <c r="E297"/>
      <c r="Q297"/>
    </row>
    <row r="298" spans="5:17" ht="15">
      <c r="E298"/>
      <c r="Q298"/>
    </row>
    <row r="299" spans="5:17" ht="15">
      <c r="E299"/>
      <c r="Q299"/>
    </row>
    <row r="300" spans="5:17" ht="15">
      <c r="E300"/>
      <c r="Q300"/>
    </row>
    <row r="301" spans="5:17" ht="15">
      <c r="E301"/>
      <c r="Q301"/>
    </row>
    <row r="302" spans="5:17" ht="15">
      <c r="E302"/>
      <c r="Q302"/>
    </row>
    <row r="303" spans="5:17" ht="15">
      <c r="E303"/>
      <c r="Q303"/>
    </row>
    <row r="304" spans="5:17" ht="15">
      <c r="E304"/>
      <c r="Q304"/>
    </row>
    <row r="305" spans="5:17" ht="15">
      <c r="E305"/>
      <c r="Q305"/>
    </row>
    <row r="306" spans="5:17" ht="15">
      <c r="E306"/>
      <c r="Q306"/>
    </row>
    <row r="307" spans="5:17" ht="15">
      <c r="E307"/>
      <c r="Q307"/>
    </row>
    <row r="308" spans="5:17" ht="15">
      <c r="E308"/>
      <c r="Q308"/>
    </row>
    <row r="309" spans="5:17" ht="15">
      <c r="E309"/>
      <c r="Q309"/>
    </row>
    <row r="310" spans="5:17" ht="15">
      <c r="E310"/>
      <c r="Q310"/>
    </row>
    <row r="311" spans="5:17" ht="15">
      <c r="E311"/>
      <c r="Q311"/>
    </row>
    <row r="312" spans="5:17" ht="15">
      <c r="E312"/>
      <c r="Q312"/>
    </row>
    <row r="313" spans="5:17" ht="15">
      <c r="E313"/>
      <c r="Q313"/>
    </row>
    <row r="314" spans="5:17" ht="15">
      <c r="E314"/>
      <c r="Q314"/>
    </row>
    <row r="315" spans="5:17" ht="15">
      <c r="E315"/>
      <c r="Q315"/>
    </row>
    <row r="316" spans="5:17" ht="15">
      <c r="E316"/>
      <c r="Q316"/>
    </row>
    <row r="317" spans="5:17" ht="15">
      <c r="E317"/>
      <c r="Q317"/>
    </row>
    <row r="318" spans="5:17" ht="15">
      <c r="E318"/>
      <c r="Q318"/>
    </row>
    <row r="319" spans="5:17" ht="15">
      <c r="E319"/>
      <c r="Q319"/>
    </row>
    <row r="320" spans="5:17" ht="15">
      <c r="E320"/>
      <c r="Q320"/>
    </row>
    <row r="321" spans="5:17" ht="15">
      <c r="E321"/>
      <c r="Q321"/>
    </row>
    <row r="322" spans="5:17" ht="15">
      <c r="E322"/>
      <c r="Q322"/>
    </row>
    <row r="323" spans="5:17" ht="15">
      <c r="E323"/>
      <c r="Q323"/>
    </row>
    <row r="324" spans="5:17" ht="15">
      <c r="E324"/>
      <c r="Q324"/>
    </row>
    <row r="325" spans="5:17" ht="15">
      <c r="E325"/>
      <c r="Q325"/>
    </row>
    <row r="326" spans="5:17" ht="15">
      <c r="E326"/>
      <c r="Q326"/>
    </row>
    <row r="327" spans="5:17" ht="15">
      <c r="E327"/>
      <c r="Q327"/>
    </row>
    <row r="328" spans="5:17" ht="15">
      <c r="E328"/>
      <c r="Q328"/>
    </row>
    <row r="329" spans="5:17" ht="15">
      <c r="E329"/>
      <c r="Q329"/>
    </row>
    <row r="330" spans="5:17" ht="15">
      <c r="E330"/>
      <c r="Q330"/>
    </row>
    <row r="331" spans="5:17" ht="15">
      <c r="E331"/>
      <c r="Q331"/>
    </row>
    <row r="332" spans="5:17" ht="15">
      <c r="E332"/>
      <c r="Q332"/>
    </row>
    <row r="333" spans="5:17" ht="15">
      <c r="E333"/>
      <c r="Q333"/>
    </row>
    <row r="334" spans="5:17" ht="15">
      <c r="E334"/>
      <c r="Q334"/>
    </row>
    <row r="335" spans="5:17" ht="15">
      <c r="E335"/>
      <c r="Q335"/>
    </row>
    <row r="336" spans="5:17" ht="15">
      <c r="E336"/>
      <c r="Q336"/>
    </row>
    <row r="337" spans="5:17" ht="15">
      <c r="E337"/>
      <c r="Q337"/>
    </row>
    <row r="338" spans="5:17" ht="15">
      <c r="E338"/>
      <c r="Q338"/>
    </row>
    <row r="339" spans="5:17" ht="15">
      <c r="E339"/>
      <c r="Q339"/>
    </row>
    <row r="340" spans="5:17" ht="15">
      <c r="E340"/>
      <c r="Q340"/>
    </row>
    <row r="341" spans="5:17" ht="15">
      <c r="E341"/>
      <c r="Q341"/>
    </row>
    <row r="342" spans="5:17" ht="15">
      <c r="E342"/>
      <c r="Q342"/>
    </row>
    <row r="343" spans="5:17" ht="15">
      <c r="E343"/>
      <c r="Q343"/>
    </row>
    <row r="344" spans="5:17" ht="15">
      <c r="E344"/>
      <c r="Q344"/>
    </row>
    <row r="345" spans="5:17" ht="15">
      <c r="E345"/>
      <c r="Q345"/>
    </row>
    <row r="346" spans="5:17" ht="15">
      <c r="E346"/>
      <c r="Q346"/>
    </row>
    <row r="347" spans="5:17" ht="15">
      <c r="E347"/>
      <c r="Q347"/>
    </row>
    <row r="348" spans="5:17" ht="15">
      <c r="E348"/>
      <c r="Q348"/>
    </row>
    <row r="349" spans="5:17" ht="15">
      <c r="E349"/>
      <c r="Q349"/>
    </row>
    <row r="350" spans="5:17" ht="15">
      <c r="E350"/>
      <c r="Q350"/>
    </row>
    <row r="351" spans="5:17" ht="15">
      <c r="E351"/>
      <c r="Q351"/>
    </row>
    <row r="352" spans="5:17" ht="15">
      <c r="E352"/>
      <c r="Q352"/>
    </row>
    <row r="353" spans="5:17" ht="15">
      <c r="E353"/>
      <c r="Q353"/>
    </row>
    <row r="354" spans="5:17" ht="15">
      <c r="E354"/>
      <c r="Q354"/>
    </row>
    <row r="355" spans="5:17" ht="15">
      <c r="E355"/>
      <c r="Q355"/>
    </row>
    <row r="356" spans="5:17" ht="15">
      <c r="E356"/>
      <c r="Q356"/>
    </row>
    <row r="357" spans="5:17" ht="15">
      <c r="E357"/>
      <c r="Q357"/>
    </row>
    <row r="358" spans="5:17" ht="15">
      <c r="E358"/>
      <c r="Q358"/>
    </row>
    <row r="359" spans="5:17" ht="15">
      <c r="E359"/>
      <c r="Q359"/>
    </row>
    <row r="360" spans="5:17" ht="15">
      <c r="E360"/>
      <c r="Q360"/>
    </row>
    <row r="361" spans="5:17" ht="15">
      <c r="E361"/>
      <c r="Q361"/>
    </row>
    <row r="362" spans="5:17" ht="15">
      <c r="E362"/>
      <c r="Q362"/>
    </row>
    <row r="363" spans="5:17" ht="15">
      <c r="E363"/>
      <c r="Q363"/>
    </row>
    <row r="364" spans="5:17" ht="15">
      <c r="E364"/>
      <c r="Q364"/>
    </row>
    <row r="365" spans="5:17" ht="15">
      <c r="E365"/>
      <c r="Q365"/>
    </row>
    <row r="366" spans="5:17" ht="15">
      <c r="E366"/>
      <c r="Q366"/>
    </row>
    <row r="367" spans="5:17" ht="15">
      <c r="E367"/>
      <c r="Q367"/>
    </row>
    <row r="368" spans="5:17" ht="15">
      <c r="E368"/>
      <c r="Q368"/>
    </row>
    <row r="369" spans="5:17" ht="15">
      <c r="E369"/>
      <c r="Q369"/>
    </row>
    <row r="370" spans="5:17" ht="15">
      <c r="E370"/>
      <c r="Q370"/>
    </row>
    <row r="371" spans="5:17" ht="15">
      <c r="E371"/>
      <c r="Q371"/>
    </row>
    <row r="372" spans="5:17" ht="15">
      <c r="E372"/>
      <c r="Q372"/>
    </row>
    <row r="373" spans="5:17" ht="15">
      <c r="E373"/>
      <c r="Q373"/>
    </row>
    <row r="374" spans="5:17" ht="15">
      <c r="E374"/>
      <c r="Q374"/>
    </row>
    <row r="375" spans="5:17" ht="15">
      <c r="E375"/>
      <c r="Q375"/>
    </row>
    <row r="376" spans="5:17" ht="15">
      <c r="E376"/>
      <c r="Q376"/>
    </row>
    <row r="377" spans="5:17" ht="15">
      <c r="E377"/>
      <c r="Q377"/>
    </row>
    <row r="378" spans="5:17" ht="15">
      <c r="E378"/>
      <c r="Q378"/>
    </row>
    <row r="379" spans="5:17" ht="15">
      <c r="E379"/>
      <c r="Q379"/>
    </row>
    <row r="380" spans="5:17" ht="15">
      <c r="E380"/>
      <c r="Q380"/>
    </row>
    <row r="381" spans="5:17" ht="15">
      <c r="E381"/>
      <c r="Q381"/>
    </row>
    <row r="382" spans="5:17" ht="15">
      <c r="E382"/>
      <c r="Q382"/>
    </row>
    <row r="383" spans="5:17" ht="15">
      <c r="E383"/>
      <c r="Q383"/>
    </row>
    <row r="384" spans="5:17" ht="15">
      <c r="E384"/>
      <c r="Q384"/>
    </row>
    <row r="385" spans="5:17" ht="15">
      <c r="E385"/>
      <c r="Q385"/>
    </row>
    <row r="386" spans="5:17" ht="15">
      <c r="E386"/>
      <c r="Q386"/>
    </row>
    <row r="387" spans="5:17" ht="15">
      <c r="E387"/>
      <c r="Q387"/>
    </row>
    <row r="388" spans="5:17" ht="15">
      <c r="E388"/>
      <c r="Q388"/>
    </row>
    <row r="389" spans="5:17" ht="15">
      <c r="E389"/>
      <c r="Q389"/>
    </row>
    <row r="390" spans="5:17" ht="15">
      <c r="E390"/>
      <c r="Q390"/>
    </row>
    <row r="391" spans="5:17" ht="15">
      <c r="E391"/>
      <c r="Q391"/>
    </row>
    <row r="392" spans="5:17" ht="15">
      <c r="E392"/>
      <c r="Q392"/>
    </row>
    <row r="393" spans="5:17" ht="15">
      <c r="E393"/>
      <c r="Q393"/>
    </row>
    <row r="394" spans="5:17" ht="15">
      <c r="E394"/>
      <c r="Q394"/>
    </row>
    <row r="395" spans="5:17" ht="15">
      <c r="E395"/>
      <c r="Q395"/>
    </row>
    <row r="396" spans="5:17" ht="15">
      <c r="E396"/>
      <c r="Q396"/>
    </row>
    <row r="397" spans="5:17" ht="15">
      <c r="E397"/>
      <c r="Q397"/>
    </row>
    <row r="398" spans="5:17" ht="15">
      <c r="E398"/>
      <c r="Q398"/>
    </row>
    <row r="399" spans="5:17" ht="15">
      <c r="E399"/>
      <c r="Q399"/>
    </row>
    <row r="400" spans="5:17" ht="15">
      <c r="E400"/>
      <c r="Q400"/>
    </row>
    <row r="401" spans="5:17" ht="15">
      <c r="E401"/>
      <c r="Q401"/>
    </row>
    <row r="402" spans="5:17" ht="15">
      <c r="E402"/>
      <c r="Q402"/>
    </row>
    <row r="403" spans="5:17" ht="15">
      <c r="E403"/>
      <c r="Q403"/>
    </row>
    <row r="404" spans="5:17" ht="15">
      <c r="E404"/>
      <c r="Q404"/>
    </row>
    <row r="405" spans="5:17" ht="15">
      <c r="E405"/>
      <c r="Q405"/>
    </row>
    <row r="406" spans="5:17" ht="15">
      <c r="E406"/>
      <c r="Q406"/>
    </row>
    <row r="407" spans="5:17" ht="15">
      <c r="E407"/>
      <c r="Q407"/>
    </row>
    <row r="408" spans="5:17" ht="15">
      <c r="E408"/>
      <c r="Q408"/>
    </row>
    <row r="409" spans="5:17" ht="15">
      <c r="E409"/>
      <c r="Q409"/>
    </row>
    <row r="410" spans="5:17" ht="15">
      <c r="E410"/>
      <c r="Q410"/>
    </row>
    <row r="411" spans="5:17" ht="15">
      <c r="E411"/>
      <c r="Q411"/>
    </row>
    <row r="412" spans="5:17" ht="15">
      <c r="E412"/>
      <c r="Q412"/>
    </row>
    <row r="413" spans="5:17" ht="15">
      <c r="E413"/>
      <c r="Q413"/>
    </row>
    <row r="414" spans="5:17" ht="15">
      <c r="E414"/>
      <c r="Q414"/>
    </row>
    <row r="415" spans="5:17" ht="15">
      <c r="E415"/>
      <c r="Q415"/>
    </row>
    <row r="416" spans="5:17" ht="15">
      <c r="E416"/>
      <c r="Q416"/>
    </row>
    <row r="417" spans="5:17" ht="15">
      <c r="E417"/>
      <c r="Q417"/>
    </row>
    <row r="418" spans="5:17" ht="15">
      <c r="E418"/>
      <c r="Q418"/>
    </row>
    <row r="419" spans="5:17" ht="15">
      <c r="E419"/>
      <c r="Q419"/>
    </row>
    <row r="420" spans="5:17" ht="15">
      <c r="E420"/>
      <c r="Q420"/>
    </row>
    <row r="421" spans="5:17" ht="15">
      <c r="E421"/>
      <c r="Q421"/>
    </row>
    <row r="422" spans="5:17" ht="15">
      <c r="E422"/>
      <c r="Q422"/>
    </row>
    <row r="423" spans="5:17" ht="15">
      <c r="E423"/>
      <c r="Q423"/>
    </row>
    <row r="424" spans="5:17" ht="15">
      <c r="E424"/>
      <c r="Q424"/>
    </row>
    <row r="425" spans="5:17" ht="15">
      <c r="E425"/>
      <c r="Q425"/>
    </row>
    <row r="426" spans="5:17" ht="15">
      <c r="E426"/>
      <c r="Q426"/>
    </row>
    <row r="427" spans="5:17" ht="15">
      <c r="E427"/>
      <c r="Q427"/>
    </row>
    <row r="428" spans="5:17" ht="15">
      <c r="E428"/>
      <c r="Q428"/>
    </row>
    <row r="429" spans="5:17" ht="15">
      <c r="E429"/>
      <c r="Q429"/>
    </row>
    <row r="430" spans="5:17" ht="15">
      <c r="E430"/>
      <c r="Q430"/>
    </row>
    <row r="431" spans="5:17" ht="15">
      <c r="E431"/>
      <c r="Q431"/>
    </row>
    <row r="432" spans="5:17" ht="15">
      <c r="E432"/>
      <c r="Q432"/>
    </row>
    <row r="433" spans="5:17" ht="15">
      <c r="E433"/>
      <c r="Q433"/>
    </row>
    <row r="434" spans="5:17" ht="15">
      <c r="E434"/>
      <c r="Q434"/>
    </row>
    <row r="435" spans="5:17" ht="15">
      <c r="E435"/>
      <c r="Q435"/>
    </row>
    <row r="436" spans="5:17" ht="15">
      <c r="E436"/>
      <c r="Q436"/>
    </row>
    <row r="437" spans="5:17" ht="15">
      <c r="E437"/>
      <c r="Q437"/>
    </row>
    <row r="438" spans="5:17" ht="15">
      <c r="E438"/>
      <c r="Q438"/>
    </row>
    <row r="439" spans="5:17" ht="15">
      <c r="E439"/>
      <c r="Q439"/>
    </row>
    <row r="440" spans="5:17" ht="15">
      <c r="E440"/>
      <c r="Q440"/>
    </row>
    <row r="441" spans="5:17" ht="15">
      <c r="E441"/>
      <c r="Q441"/>
    </row>
    <row r="442" spans="5:17" ht="15">
      <c r="E442"/>
      <c r="Q442"/>
    </row>
    <row r="443" spans="5:17" ht="15">
      <c r="E443"/>
      <c r="Q443"/>
    </row>
    <row r="444" spans="5:17" ht="15">
      <c r="E444"/>
      <c r="Q444"/>
    </row>
    <row r="445" spans="5:17" ht="15">
      <c r="E445"/>
      <c r="Q445"/>
    </row>
    <row r="446" spans="5:17" ht="15">
      <c r="E446"/>
      <c r="Q446"/>
    </row>
    <row r="447" spans="5:17" ht="15">
      <c r="E447"/>
      <c r="Q447"/>
    </row>
    <row r="448" spans="5:17" ht="15">
      <c r="E448"/>
      <c r="Q448"/>
    </row>
    <row r="449" spans="5:17" ht="15">
      <c r="E449"/>
      <c r="Q449"/>
    </row>
    <row r="450" spans="5:17" ht="15">
      <c r="E450"/>
      <c r="Q450"/>
    </row>
    <row r="451" spans="5:17" ht="15">
      <c r="E451"/>
      <c r="Q451"/>
    </row>
    <row r="452" spans="5:17" ht="15">
      <c r="E452"/>
      <c r="Q452"/>
    </row>
    <row r="453" spans="5:17" ht="15">
      <c r="E453"/>
      <c r="Q453"/>
    </row>
    <row r="454" spans="5:17" ht="15">
      <c r="E454"/>
      <c r="Q454"/>
    </row>
    <row r="455" spans="5:17" ht="15">
      <c r="E455"/>
      <c r="Q455"/>
    </row>
    <row r="456" spans="5:17" ht="15">
      <c r="E456"/>
      <c r="Q456"/>
    </row>
    <row r="457" spans="5:17" ht="15">
      <c r="E457"/>
      <c r="Q457"/>
    </row>
    <row r="458" spans="5:17" ht="15">
      <c r="E458"/>
      <c r="Q458"/>
    </row>
    <row r="459" spans="5:17" ht="15">
      <c r="E459"/>
      <c r="Q459"/>
    </row>
    <row r="460" spans="5:17" ht="15">
      <c r="E460"/>
      <c r="Q460"/>
    </row>
    <row r="461" spans="5:17" ht="15">
      <c r="E461"/>
      <c r="Q461"/>
    </row>
    <row r="462" spans="5:17" ht="15">
      <c r="E462"/>
      <c r="Q462"/>
    </row>
    <row r="463" spans="5:17" ht="15">
      <c r="E463"/>
      <c r="Q463"/>
    </row>
    <row r="464" spans="5:17" ht="15">
      <c r="E464"/>
      <c r="Q464"/>
    </row>
    <row r="465" spans="5:17" ht="15">
      <c r="E465"/>
      <c r="Q465"/>
    </row>
    <row r="466" spans="5:17" ht="15">
      <c r="E466"/>
      <c r="Q466"/>
    </row>
    <row r="467" spans="5:17" ht="15">
      <c r="E467"/>
      <c r="Q467"/>
    </row>
    <row r="468" spans="5:17" ht="15">
      <c r="E468"/>
      <c r="Q468"/>
    </row>
    <row r="469" spans="5:17" ht="15">
      <c r="E469"/>
      <c r="Q469"/>
    </row>
    <row r="470" spans="5:17" ht="15">
      <c r="E470"/>
      <c r="Q470"/>
    </row>
    <row r="471" spans="5:17" ht="15">
      <c r="E471"/>
      <c r="Q471"/>
    </row>
    <row r="472" spans="5:17" ht="15">
      <c r="E472"/>
      <c r="Q472"/>
    </row>
    <row r="473" spans="5:17" ht="15">
      <c r="E473"/>
      <c r="Q473"/>
    </row>
    <row r="474" spans="5:17" ht="15">
      <c r="E474"/>
      <c r="Q474"/>
    </row>
    <row r="475" spans="5:17" ht="15">
      <c r="E475"/>
      <c r="Q475"/>
    </row>
    <row r="476" spans="5:17" ht="15">
      <c r="E476"/>
      <c r="Q476"/>
    </row>
    <row r="477" spans="5:17" ht="15">
      <c r="E477"/>
      <c r="Q477"/>
    </row>
    <row r="478" spans="5:17" ht="15">
      <c r="E478"/>
      <c r="Q478"/>
    </row>
    <row r="479" spans="5:17" ht="15">
      <c r="E479"/>
      <c r="Q479"/>
    </row>
    <row r="480" spans="5:17" ht="15">
      <c r="E480"/>
      <c r="Q480"/>
    </row>
    <row r="481" spans="5:17" ht="15">
      <c r="E481"/>
      <c r="Q481"/>
    </row>
    <row r="482" spans="5:17" ht="15">
      <c r="E482"/>
      <c r="Q482"/>
    </row>
    <row r="483" spans="5:17" ht="15">
      <c r="E483"/>
      <c r="Q483"/>
    </row>
    <row r="484" spans="5:17" ht="15">
      <c r="E484"/>
      <c r="Q484"/>
    </row>
    <row r="485" spans="5:17" ht="15">
      <c r="E485"/>
      <c r="Q485"/>
    </row>
    <row r="486" spans="5:17" ht="15">
      <c r="E486"/>
      <c r="Q486"/>
    </row>
    <row r="487" spans="5:17" ht="15">
      <c r="E487"/>
      <c r="Q487"/>
    </row>
    <row r="488" spans="5:17" ht="15">
      <c r="E488"/>
      <c r="Q488"/>
    </row>
    <row r="489" spans="5:17" ht="15">
      <c r="E489"/>
      <c r="Q489"/>
    </row>
    <row r="490" spans="5:17" ht="15">
      <c r="E490"/>
      <c r="Q490"/>
    </row>
    <row r="491" spans="5:17" ht="15">
      <c r="E491"/>
      <c r="Q491"/>
    </row>
    <row r="492" spans="5:17" ht="15">
      <c r="E492"/>
      <c r="Q492"/>
    </row>
    <row r="493" spans="5:17" ht="15">
      <c r="E493"/>
      <c r="Q493"/>
    </row>
    <row r="494" spans="5:17" ht="15">
      <c r="E494"/>
      <c r="Q494"/>
    </row>
    <row r="495" spans="5:17" ht="15">
      <c r="E495"/>
      <c r="Q495"/>
    </row>
    <row r="496" spans="5:17" ht="15">
      <c r="E496"/>
      <c r="Q496"/>
    </row>
    <row r="497" spans="5:17" ht="15">
      <c r="E497"/>
      <c r="Q497"/>
    </row>
    <row r="498" spans="5:17" ht="15">
      <c r="E498"/>
      <c r="Q498"/>
    </row>
    <row r="499" spans="5:17" ht="15">
      <c r="E499"/>
      <c r="Q499"/>
    </row>
    <row r="500" spans="5:17" ht="15">
      <c r="E500"/>
      <c r="Q500"/>
    </row>
    <row r="501" spans="5:17" ht="15">
      <c r="E501"/>
      <c r="Q501"/>
    </row>
    <row r="502" spans="5:17" ht="15">
      <c r="E502"/>
      <c r="Q502"/>
    </row>
    <row r="503" spans="5:17" ht="15">
      <c r="E503"/>
      <c r="Q503"/>
    </row>
    <row r="504" spans="5:17" ht="15">
      <c r="E504"/>
      <c r="Q504"/>
    </row>
    <row r="505" spans="5:17" ht="15">
      <c r="E505"/>
      <c r="Q505"/>
    </row>
    <row r="506" spans="5:17" ht="15">
      <c r="E506"/>
      <c r="Q506"/>
    </row>
    <row r="507" spans="5:17" ht="15">
      <c r="E507"/>
      <c r="Q507"/>
    </row>
    <row r="508" spans="5:17" ht="15">
      <c r="E508"/>
      <c r="Q508"/>
    </row>
    <row r="509" spans="5:17" ht="15">
      <c r="E509"/>
      <c r="Q509"/>
    </row>
    <row r="510" spans="5:17" ht="15">
      <c r="E510"/>
      <c r="Q510"/>
    </row>
    <row r="511" spans="5:17" ht="15">
      <c r="E511"/>
      <c r="Q511"/>
    </row>
    <row r="512" spans="5:17" ht="15">
      <c r="E512"/>
      <c r="Q512"/>
    </row>
    <row r="513" spans="5:17" ht="15">
      <c r="E513"/>
      <c r="Q513"/>
    </row>
    <row r="514" spans="5:17" ht="15">
      <c r="E514"/>
      <c r="Q514"/>
    </row>
    <row r="515" spans="5:17" ht="15">
      <c r="E515"/>
      <c r="Q515"/>
    </row>
    <row r="516" spans="5:17" ht="15">
      <c r="E516"/>
      <c r="Q516"/>
    </row>
    <row r="517" spans="5:17" ht="15">
      <c r="E517"/>
      <c r="Q517"/>
    </row>
    <row r="518" spans="5:17" ht="15">
      <c r="E518"/>
      <c r="Q518"/>
    </row>
    <row r="519" spans="5:17" ht="15">
      <c r="E519"/>
      <c r="Q519"/>
    </row>
    <row r="520" spans="5:17" ht="15">
      <c r="E520"/>
      <c r="Q520"/>
    </row>
    <row r="521" spans="5:17" ht="15">
      <c r="E521"/>
      <c r="Q521"/>
    </row>
    <row r="522" spans="5:17" ht="15">
      <c r="E522"/>
      <c r="Q522"/>
    </row>
    <row r="523" spans="5:17" ht="15">
      <c r="E523"/>
      <c r="Q523"/>
    </row>
    <row r="524" spans="5:17" ht="15">
      <c r="E524"/>
      <c r="Q524"/>
    </row>
    <row r="525" spans="5:17" ht="15">
      <c r="E525"/>
      <c r="Q525"/>
    </row>
    <row r="526" spans="5:17" ht="15">
      <c r="E526"/>
      <c r="Q526"/>
    </row>
    <row r="527" spans="5:17" ht="15">
      <c r="E527"/>
      <c r="Q527"/>
    </row>
    <row r="528" spans="5:17" ht="15">
      <c r="E528"/>
      <c r="Q528"/>
    </row>
    <row r="529" spans="5:17" ht="15">
      <c r="E529"/>
      <c r="Q529"/>
    </row>
    <row r="530" spans="5:17" ht="15">
      <c r="E530"/>
      <c r="Q530"/>
    </row>
    <row r="531" spans="5:17" ht="15">
      <c r="E531"/>
      <c r="Q531"/>
    </row>
    <row r="532" spans="5:17" ht="15">
      <c r="E532"/>
      <c r="Q532"/>
    </row>
    <row r="533" spans="5:17" ht="15">
      <c r="E533"/>
      <c r="Q533"/>
    </row>
    <row r="534" spans="5:17" ht="15">
      <c r="E534"/>
      <c r="Q534"/>
    </row>
    <row r="535" spans="5:17" ht="15">
      <c r="E535"/>
      <c r="Q535"/>
    </row>
    <row r="536" spans="5:17" ht="15">
      <c r="E536"/>
      <c r="Q536"/>
    </row>
    <row r="537" spans="5:17" ht="15">
      <c r="E537"/>
      <c r="Q537"/>
    </row>
    <row r="538" spans="5:17" ht="15">
      <c r="E538"/>
      <c r="Q538"/>
    </row>
    <row r="539" spans="5:17" ht="15">
      <c r="E539"/>
      <c r="Q539"/>
    </row>
    <row r="540" spans="5:17" ht="15">
      <c r="E540"/>
      <c r="Q540"/>
    </row>
    <row r="541" spans="5:17" ht="15">
      <c r="E541"/>
      <c r="Q541"/>
    </row>
    <row r="542" spans="5:17" ht="15">
      <c r="E542"/>
      <c r="Q542"/>
    </row>
    <row r="543" spans="5:17" ht="15">
      <c r="E543"/>
      <c r="Q543"/>
    </row>
    <row r="544" spans="5:17" ht="15">
      <c r="E544"/>
      <c r="Q544"/>
    </row>
    <row r="545" spans="5:17" ht="15">
      <c r="E545"/>
      <c r="Q545"/>
    </row>
    <row r="546" spans="5:17" ht="15">
      <c r="E546"/>
      <c r="Q546"/>
    </row>
    <row r="547" spans="5:17" ht="15">
      <c r="E547"/>
      <c r="Q547"/>
    </row>
    <row r="548" spans="5:17" ht="15">
      <c r="E548"/>
      <c r="Q548"/>
    </row>
    <row r="549" spans="5:17" ht="15">
      <c r="E549"/>
      <c r="Q549"/>
    </row>
    <row r="550" spans="5:17" ht="15">
      <c r="E550"/>
      <c r="Q550"/>
    </row>
    <row r="551" spans="5:17" ht="15">
      <c r="E551"/>
      <c r="Q551"/>
    </row>
    <row r="552" spans="5:17" ht="15">
      <c r="E552"/>
      <c r="Q552"/>
    </row>
    <row r="553" spans="5:17" ht="15">
      <c r="E553"/>
      <c r="Q553"/>
    </row>
    <row r="554" spans="5:17" ht="15">
      <c r="E554"/>
      <c r="Q554"/>
    </row>
    <row r="555" spans="5:17" ht="15">
      <c r="E555"/>
      <c r="Q555"/>
    </row>
    <row r="556" spans="5:17" ht="15">
      <c r="E556"/>
      <c r="Q556"/>
    </row>
    <row r="557" spans="5:17" ht="15">
      <c r="E557"/>
      <c r="Q557"/>
    </row>
    <row r="558" spans="5:17" ht="15">
      <c r="E558"/>
      <c r="Q558"/>
    </row>
    <row r="559" spans="5:17" ht="15">
      <c r="E559"/>
      <c r="Q559"/>
    </row>
    <row r="560" spans="5:17" ht="15">
      <c r="E560"/>
      <c r="Q560"/>
    </row>
    <row r="561" spans="5:17" ht="15">
      <c r="E561"/>
      <c r="Q561"/>
    </row>
    <row r="562" spans="5:17" ht="15">
      <c r="E562"/>
      <c r="Q562"/>
    </row>
    <row r="563" spans="5:17" ht="15">
      <c r="E563"/>
      <c r="Q563"/>
    </row>
    <row r="564" spans="5:17" ht="15">
      <c r="E564"/>
      <c r="Q564"/>
    </row>
    <row r="565" spans="5:17" ht="15">
      <c r="E565"/>
      <c r="Q565"/>
    </row>
    <row r="566" spans="5:17" ht="15">
      <c r="E566"/>
      <c r="Q566"/>
    </row>
    <row r="567" spans="5:17" ht="15">
      <c r="E567"/>
      <c r="Q567"/>
    </row>
    <row r="568" spans="5:17" ht="15">
      <c r="E568"/>
      <c r="Q568"/>
    </row>
    <row r="569" spans="5:17" ht="15">
      <c r="E569"/>
      <c r="Q569"/>
    </row>
    <row r="570" spans="5:17" ht="15">
      <c r="E570"/>
      <c r="Q570"/>
    </row>
    <row r="571" spans="5:17" ht="15">
      <c r="E571"/>
      <c r="Q571"/>
    </row>
    <row r="572" spans="5:17" ht="15">
      <c r="E572"/>
      <c r="Q572"/>
    </row>
    <row r="573" spans="5:17" ht="15">
      <c r="E573"/>
      <c r="Q573"/>
    </row>
    <row r="574" spans="5:17" ht="15">
      <c r="E574"/>
      <c r="Q574"/>
    </row>
    <row r="575" spans="5:17" ht="15">
      <c r="E575"/>
      <c r="Q575"/>
    </row>
    <row r="576" spans="5:17" ht="15">
      <c r="E576"/>
      <c r="Q576"/>
    </row>
    <row r="577" spans="5:17" ht="15">
      <c r="E577"/>
      <c r="Q577"/>
    </row>
    <row r="578" spans="5:17" ht="15">
      <c r="E578"/>
      <c r="Q578"/>
    </row>
    <row r="579" spans="5:17" ht="15">
      <c r="E579"/>
      <c r="Q579"/>
    </row>
    <row r="580" spans="5:17" ht="15">
      <c r="E580"/>
      <c r="Q580"/>
    </row>
    <row r="581" spans="5:17" ht="15">
      <c r="E581"/>
      <c r="Q581"/>
    </row>
    <row r="582" spans="5:17" ht="15">
      <c r="E582"/>
      <c r="Q582"/>
    </row>
    <row r="583" spans="5:17" ht="15">
      <c r="E583"/>
      <c r="Q583"/>
    </row>
    <row r="584" spans="5:17" ht="15">
      <c r="E584"/>
      <c r="Q584"/>
    </row>
    <row r="585" spans="5:17" ht="15">
      <c r="E585"/>
      <c r="Q585"/>
    </row>
    <row r="586" spans="5:17" ht="15">
      <c r="E586"/>
      <c r="Q586"/>
    </row>
    <row r="587" spans="5:17" ht="15">
      <c r="E587"/>
      <c r="Q587"/>
    </row>
    <row r="588" spans="5:17" ht="15">
      <c r="E588"/>
      <c r="Q588"/>
    </row>
    <row r="589" spans="5:17" ht="15">
      <c r="E589"/>
      <c r="Q589"/>
    </row>
    <row r="590" spans="5:17" ht="15">
      <c r="E590"/>
      <c r="Q590"/>
    </row>
    <row r="591" spans="5:17" ht="15">
      <c r="E591"/>
      <c r="Q591"/>
    </row>
    <row r="592" spans="5:17" ht="15">
      <c r="E592"/>
      <c r="Q592"/>
    </row>
    <row r="593" spans="5:17" ht="15">
      <c r="E593"/>
      <c r="Q593"/>
    </row>
    <row r="594" spans="5:17" ht="15">
      <c r="E594"/>
      <c r="Q594"/>
    </row>
    <row r="595" spans="5:17" ht="15">
      <c r="E595"/>
      <c r="Q595"/>
    </row>
    <row r="596" spans="5:17" ht="15">
      <c r="E596"/>
      <c r="Q596"/>
    </row>
    <row r="597" spans="5:17" ht="15">
      <c r="E597"/>
      <c r="Q597"/>
    </row>
    <row r="598" spans="5:17" ht="15">
      <c r="E598"/>
      <c r="Q598"/>
    </row>
    <row r="599" spans="5:17" ht="15">
      <c r="E599"/>
      <c r="Q599"/>
    </row>
    <row r="600" spans="5:17" ht="15">
      <c r="E600"/>
      <c r="Q600"/>
    </row>
    <row r="601" spans="5:17" ht="15">
      <c r="E601"/>
      <c r="Q601"/>
    </row>
    <row r="602" spans="5:17" ht="15">
      <c r="E602"/>
      <c r="Q602"/>
    </row>
    <row r="603" spans="5:17" ht="15">
      <c r="E603"/>
      <c r="Q603"/>
    </row>
    <row r="604" spans="5:17" ht="15">
      <c r="E604"/>
      <c r="Q604"/>
    </row>
    <row r="605" spans="5:17" ht="15">
      <c r="E605"/>
      <c r="Q605"/>
    </row>
    <row r="606" spans="5:17" ht="15">
      <c r="E606"/>
      <c r="Q606"/>
    </row>
    <row r="607" spans="5:17" ht="15">
      <c r="E607"/>
      <c r="Q607"/>
    </row>
    <row r="608" spans="5:17" ht="15">
      <c r="E608"/>
      <c r="Q608"/>
    </row>
    <row r="609" spans="5:17" ht="15">
      <c r="E609"/>
      <c r="Q609"/>
    </row>
    <row r="610" spans="5:17" ht="15">
      <c r="E610"/>
      <c r="Q610"/>
    </row>
    <row r="611" spans="5:17" ht="15">
      <c r="E611"/>
      <c r="Q611"/>
    </row>
    <row r="612" spans="5:17" ht="15">
      <c r="E612"/>
      <c r="Q612"/>
    </row>
    <row r="613" spans="5:17" ht="15">
      <c r="E613"/>
      <c r="Q613"/>
    </row>
    <row r="614" spans="5:17" ht="15">
      <c r="E614"/>
      <c r="Q614"/>
    </row>
    <row r="615" spans="5:17" ht="15">
      <c r="E615"/>
      <c r="Q615"/>
    </row>
    <row r="616" spans="5:17" ht="15">
      <c r="E616"/>
      <c r="Q616"/>
    </row>
    <row r="617" spans="5:17" ht="15">
      <c r="E617"/>
      <c r="Q617"/>
    </row>
    <row r="618" spans="5:17" ht="15">
      <c r="E618"/>
      <c r="Q618"/>
    </row>
    <row r="619" spans="5:17" ht="15">
      <c r="E619"/>
      <c r="Q619"/>
    </row>
    <row r="620" spans="5:17" ht="15">
      <c r="E620"/>
      <c r="Q620"/>
    </row>
    <row r="621" spans="5:17" ht="15">
      <c r="E621"/>
      <c r="Q621"/>
    </row>
    <row r="622" spans="5:17" ht="15">
      <c r="E622"/>
      <c r="Q622"/>
    </row>
    <row r="623" spans="5:17" ht="15">
      <c r="E623"/>
      <c r="Q623"/>
    </row>
    <row r="624" spans="5:17" ht="15">
      <c r="E624"/>
      <c r="Q624"/>
    </row>
    <row r="625" spans="5:17" ht="15">
      <c r="E625"/>
      <c r="Q625"/>
    </row>
    <row r="626" spans="5:17" ht="15">
      <c r="E626"/>
      <c r="Q626"/>
    </row>
    <row r="627" spans="5:17" ht="15">
      <c r="E627"/>
      <c r="Q627"/>
    </row>
    <row r="628" spans="5:17" ht="15">
      <c r="E628"/>
      <c r="Q628"/>
    </row>
    <row r="629" spans="5:17" ht="15">
      <c r="E629"/>
      <c r="Q629"/>
    </row>
    <row r="630" spans="5:17" ht="15">
      <c r="E630"/>
      <c r="Q630"/>
    </row>
    <row r="631" spans="5:17" ht="15">
      <c r="E631"/>
      <c r="Q631"/>
    </row>
    <row r="632" spans="5:17" ht="15">
      <c r="E632"/>
      <c r="Q632"/>
    </row>
    <row r="633" spans="5:17" ht="15">
      <c r="E633"/>
      <c r="Q633"/>
    </row>
    <row r="634" spans="5:17" ht="15">
      <c r="E634"/>
      <c r="Q634"/>
    </row>
    <row r="635" spans="5:17" ht="15">
      <c r="E635"/>
      <c r="Q635"/>
    </row>
    <row r="636" spans="5:17" ht="15">
      <c r="E636"/>
      <c r="Q636"/>
    </row>
    <row r="637" spans="5:17" ht="15">
      <c r="E637"/>
      <c r="Q637"/>
    </row>
    <row r="638" spans="5:17" ht="15">
      <c r="E638"/>
      <c r="Q638"/>
    </row>
    <row r="639" spans="5:17" ht="15">
      <c r="E639"/>
      <c r="Q639"/>
    </row>
    <row r="640" spans="5:17" ht="15">
      <c r="E640"/>
      <c r="Q640"/>
    </row>
    <row r="641" spans="5:17" ht="15">
      <c r="E641"/>
      <c r="Q641"/>
    </row>
    <row r="642" spans="5:17" ht="15">
      <c r="E642"/>
      <c r="Q642"/>
    </row>
    <row r="643" spans="5:17" ht="15">
      <c r="E643"/>
      <c r="Q643"/>
    </row>
    <row r="644" spans="5:17" ht="15">
      <c r="E644"/>
      <c r="Q644"/>
    </row>
    <row r="645" spans="5:17" ht="15">
      <c r="E645"/>
      <c r="Q645"/>
    </row>
    <row r="646" spans="5:17" ht="15">
      <c r="E646"/>
      <c r="Q646"/>
    </row>
    <row r="647" spans="5:17" ht="15">
      <c r="E647"/>
      <c r="Q647"/>
    </row>
    <row r="648" spans="5:17" ht="15">
      <c r="E648"/>
      <c r="Q648"/>
    </row>
    <row r="649" spans="5:17" ht="15">
      <c r="E649"/>
      <c r="Q649"/>
    </row>
    <row r="650" spans="5:17" ht="15">
      <c r="E650"/>
      <c r="Q650"/>
    </row>
    <row r="651" spans="5:17" ht="15">
      <c r="E651"/>
      <c r="Q651"/>
    </row>
    <row r="652" spans="5:17" ht="15">
      <c r="E652"/>
      <c r="Q652"/>
    </row>
    <row r="653" spans="5:17" ht="15">
      <c r="E653"/>
      <c r="Q653"/>
    </row>
    <row r="654" spans="5:17" ht="15">
      <c r="E654"/>
      <c r="Q654"/>
    </row>
    <row r="655" spans="5:17" ht="15">
      <c r="E655"/>
      <c r="Q655"/>
    </row>
    <row r="656" spans="5:17" ht="15">
      <c r="E656"/>
      <c r="Q656"/>
    </row>
    <row r="657" spans="5:17" ht="15">
      <c r="E657"/>
      <c r="Q657"/>
    </row>
    <row r="658" spans="5:17" ht="15">
      <c r="E658"/>
      <c r="Q658"/>
    </row>
    <row r="659" spans="5:17" ht="15">
      <c r="E659"/>
      <c r="Q659"/>
    </row>
    <row r="660" spans="5:17" ht="15">
      <c r="E660"/>
      <c r="Q660"/>
    </row>
    <row r="661" spans="5:17" ht="15">
      <c r="E661"/>
      <c r="Q661"/>
    </row>
    <row r="662" spans="5:17" ht="15">
      <c r="E662"/>
      <c r="Q662"/>
    </row>
    <row r="663" spans="5:17" ht="15">
      <c r="E663"/>
      <c r="Q663"/>
    </row>
    <row r="664" spans="5:17" ht="15">
      <c r="E664"/>
      <c r="Q664"/>
    </row>
    <row r="665" spans="5:17" ht="15">
      <c r="E665"/>
      <c r="Q665"/>
    </row>
    <row r="666" spans="5:17" ht="15">
      <c r="E666"/>
      <c r="Q666"/>
    </row>
    <row r="667" spans="5:17" ht="15">
      <c r="E667"/>
      <c r="Q667"/>
    </row>
    <row r="668" spans="5:17" ht="15">
      <c r="E668"/>
      <c r="Q668"/>
    </row>
    <row r="669" spans="5:17" ht="15">
      <c r="E669"/>
      <c r="Q669"/>
    </row>
    <row r="670" spans="5:17" ht="15">
      <c r="E670"/>
      <c r="Q670"/>
    </row>
    <row r="671" spans="5:17" ht="15">
      <c r="E671"/>
      <c r="Q671"/>
    </row>
    <row r="672" spans="5:17" ht="15">
      <c r="E672"/>
      <c r="Q672"/>
    </row>
    <row r="673" spans="5:17" ht="15">
      <c r="E673"/>
      <c r="Q673"/>
    </row>
    <row r="674" spans="5:17" ht="15">
      <c r="E674"/>
      <c r="Q674"/>
    </row>
    <row r="675" spans="5:17" ht="15">
      <c r="E675"/>
      <c r="Q675"/>
    </row>
    <row r="676" spans="5:17" ht="15">
      <c r="E676"/>
      <c r="Q676"/>
    </row>
    <row r="677" spans="5:17" ht="15">
      <c r="E677"/>
      <c r="Q677"/>
    </row>
    <row r="678" spans="5:17" ht="15">
      <c r="E678"/>
      <c r="Q678"/>
    </row>
    <row r="679" spans="5:17" ht="15">
      <c r="E679"/>
      <c r="Q679"/>
    </row>
    <row r="680" spans="5:17" ht="15">
      <c r="E680"/>
      <c r="Q680"/>
    </row>
    <row r="681" spans="5:17" ht="15">
      <c r="E681"/>
      <c r="Q681"/>
    </row>
    <row r="682" spans="5:17" ht="15">
      <c r="E682"/>
      <c r="Q682"/>
    </row>
    <row r="683" spans="5:17" ht="15">
      <c r="E683"/>
      <c r="Q683"/>
    </row>
    <row r="684" spans="5:17" ht="15">
      <c r="E684"/>
      <c r="Q684"/>
    </row>
    <row r="685" spans="5:17" ht="15">
      <c r="E685"/>
      <c r="Q685"/>
    </row>
    <row r="686" spans="5:17" ht="15">
      <c r="E686"/>
      <c r="Q686"/>
    </row>
    <row r="687" spans="5:17" ht="15">
      <c r="E687"/>
      <c r="Q687"/>
    </row>
    <row r="688" spans="5:17" ht="15">
      <c r="E688"/>
      <c r="Q688"/>
    </row>
    <row r="689" spans="5:17" ht="15">
      <c r="E689"/>
      <c r="Q689"/>
    </row>
    <row r="690" spans="5:17" ht="15">
      <c r="E690"/>
      <c r="Q690"/>
    </row>
    <row r="691" spans="5:17" ht="15">
      <c r="E691"/>
      <c r="Q691"/>
    </row>
    <row r="692" spans="5:17" ht="15">
      <c r="E692"/>
      <c r="Q692"/>
    </row>
    <row r="693" spans="5:17" ht="15">
      <c r="E693"/>
      <c r="Q693"/>
    </row>
    <row r="694" spans="5:17" ht="15">
      <c r="E694"/>
      <c r="Q694"/>
    </row>
    <row r="695" spans="5:17" ht="15">
      <c r="E695"/>
      <c r="Q695"/>
    </row>
    <row r="696" spans="5:17" ht="15">
      <c r="E696"/>
      <c r="Q696"/>
    </row>
    <row r="697" spans="5:17" ht="15">
      <c r="E697"/>
      <c r="Q697"/>
    </row>
    <row r="698" spans="5:17" ht="15">
      <c r="E698"/>
      <c r="Q698"/>
    </row>
    <row r="699" spans="5:17" ht="15">
      <c r="E699"/>
      <c r="Q699"/>
    </row>
    <row r="700" spans="5:17" ht="15">
      <c r="E700"/>
      <c r="Q700"/>
    </row>
    <row r="701" spans="5:17" ht="15">
      <c r="E701"/>
      <c r="Q701"/>
    </row>
    <row r="702" spans="5:17" ht="15">
      <c r="E702"/>
      <c r="Q702"/>
    </row>
    <row r="703" spans="5:17" ht="15">
      <c r="E703"/>
      <c r="Q703"/>
    </row>
    <row r="704" spans="5:17" ht="15">
      <c r="E704"/>
      <c r="Q704"/>
    </row>
    <row r="705" spans="5:17" ht="15">
      <c r="E705"/>
      <c r="Q705"/>
    </row>
    <row r="706" spans="5:17" ht="15">
      <c r="E706"/>
      <c r="Q706"/>
    </row>
    <row r="707" spans="5:17" ht="15">
      <c r="E707"/>
      <c r="Q707"/>
    </row>
    <row r="708" spans="5:17" ht="15">
      <c r="E708"/>
      <c r="Q708"/>
    </row>
    <row r="709" spans="5:17" ht="15">
      <c r="E709"/>
      <c r="Q709"/>
    </row>
    <row r="710" spans="5:17" ht="15">
      <c r="E710"/>
      <c r="Q710"/>
    </row>
    <row r="711" spans="5:17" ht="15">
      <c r="E711"/>
      <c r="Q711"/>
    </row>
    <row r="712" spans="5:17" ht="15">
      <c r="E712"/>
      <c r="Q712"/>
    </row>
    <row r="713" spans="5:17" ht="15">
      <c r="E713"/>
      <c r="Q713"/>
    </row>
    <row r="714" spans="5:17" ht="15">
      <c r="E714"/>
      <c r="Q714"/>
    </row>
    <row r="715" spans="5:17" ht="15">
      <c r="E715"/>
      <c r="Q715"/>
    </row>
    <row r="716" spans="5:17" ht="15">
      <c r="E716"/>
      <c r="Q716"/>
    </row>
    <row r="717" spans="5:17" ht="15">
      <c r="E717"/>
      <c r="Q717"/>
    </row>
    <row r="718" spans="5:17" ht="15">
      <c r="E718"/>
      <c r="Q718"/>
    </row>
    <row r="719" spans="5:17" ht="15">
      <c r="E719"/>
      <c r="Q719"/>
    </row>
    <row r="720" spans="5:17" ht="15">
      <c r="E720"/>
      <c r="Q720"/>
    </row>
    <row r="721" spans="5:17" ht="15">
      <c r="E721"/>
      <c r="Q721"/>
    </row>
    <row r="722" spans="5:17" ht="15">
      <c r="E722"/>
      <c r="Q722"/>
    </row>
    <row r="723" spans="5:17" ht="15">
      <c r="E723"/>
      <c r="Q723"/>
    </row>
    <row r="724" spans="5:17" ht="15">
      <c r="E724"/>
      <c r="Q724"/>
    </row>
    <row r="725" spans="5:17" ht="15">
      <c r="E725"/>
      <c r="Q725"/>
    </row>
    <row r="726" spans="5:17" ht="15">
      <c r="E726"/>
      <c r="Q726"/>
    </row>
    <row r="727" spans="5:17" ht="15">
      <c r="E727"/>
      <c r="Q727"/>
    </row>
    <row r="728" spans="5:17" ht="15">
      <c r="E728"/>
      <c r="Q728"/>
    </row>
    <row r="729" spans="5:17" ht="15">
      <c r="E729"/>
      <c r="Q729"/>
    </row>
    <row r="730" spans="5:17" ht="15">
      <c r="E730"/>
      <c r="Q730"/>
    </row>
    <row r="731" spans="5:17" ht="15">
      <c r="E731"/>
      <c r="Q731"/>
    </row>
    <row r="732" spans="5:17" ht="15">
      <c r="E732"/>
      <c r="Q732"/>
    </row>
    <row r="733" spans="5:17" ht="15">
      <c r="E733"/>
      <c r="Q733"/>
    </row>
    <row r="734" spans="5:17" ht="15">
      <c r="E734"/>
      <c r="Q734"/>
    </row>
    <row r="735" spans="5:17" ht="15">
      <c r="E735"/>
      <c r="Q735"/>
    </row>
    <row r="736" spans="5:17" ht="15">
      <c r="E736"/>
      <c r="Q736"/>
    </row>
    <row r="737" spans="5:17" ht="15">
      <c r="E737"/>
      <c r="Q737"/>
    </row>
    <row r="738" spans="5:17" ht="15">
      <c r="E738"/>
      <c r="Q738"/>
    </row>
    <row r="739" spans="5:17" ht="15">
      <c r="E739"/>
      <c r="Q739"/>
    </row>
    <row r="740" spans="5:17" ht="15">
      <c r="E740"/>
      <c r="Q740"/>
    </row>
    <row r="741" spans="5:17" ht="15">
      <c r="E741"/>
      <c r="Q741"/>
    </row>
    <row r="742" spans="5:17" ht="15">
      <c r="E742"/>
      <c r="Q742"/>
    </row>
    <row r="743" spans="5:17" ht="15">
      <c r="E743"/>
      <c r="Q743"/>
    </row>
    <row r="744" spans="5:17" ht="15">
      <c r="E744"/>
      <c r="Q744"/>
    </row>
    <row r="745" spans="5:17" ht="15">
      <c r="E745"/>
      <c r="Q745"/>
    </row>
    <row r="746" spans="5:17" ht="15">
      <c r="E746"/>
      <c r="Q746"/>
    </row>
    <row r="747" spans="5:17" ht="15">
      <c r="E747"/>
      <c r="Q747"/>
    </row>
    <row r="748" spans="5:17" ht="15">
      <c r="E748"/>
      <c r="Q748"/>
    </row>
    <row r="749" spans="5:17" ht="15">
      <c r="E749"/>
      <c r="Q749"/>
    </row>
    <row r="750" spans="5:17" ht="15">
      <c r="E750"/>
      <c r="Q750"/>
    </row>
    <row r="751" spans="5:17" ht="15">
      <c r="E751"/>
      <c r="Q751"/>
    </row>
    <row r="752" spans="5:17" ht="15">
      <c r="E752"/>
      <c r="Q752"/>
    </row>
    <row r="753" spans="5:17" ht="15">
      <c r="E753"/>
      <c r="Q753"/>
    </row>
    <row r="754" spans="5:17" ht="15">
      <c r="E754"/>
      <c r="Q754"/>
    </row>
    <row r="755" spans="5:17" ht="15">
      <c r="E755"/>
      <c r="Q755"/>
    </row>
    <row r="756" spans="5:17" ht="15">
      <c r="E756"/>
      <c r="Q756"/>
    </row>
    <row r="757" spans="5:17" ht="15">
      <c r="E757"/>
      <c r="Q757"/>
    </row>
    <row r="758" spans="5:17" ht="15">
      <c r="E758"/>
      <c r="Q758"/>
    </row>
    <row r="759" spans="5:17" ht="15">
      <c r="E759"/>
      <c r="Q759"/>
    </row>
    <row r="760" spans="5:17" ht="15">
      <c r="E760"/>
      <c r="Q760"/>
    </row>
    <row r="761" spans="5:17" ht="15">
      <c r="E761"/>
      <c r="Q761"/>
    </row>
    <row r="762" spans="5:17" ht="15">
      <c r="E762"/>
      <c r="Q762"/>
    </row>
    <row r="763" spans="5:17" ht="15">
      <c r="E763"/>
      <c r="Q763"/>
    </row>
    <row r="764" spans="5:17" ht="15">
      <c r="E764"/>
      <c r="Q764"/>
    </row>
    <row r="765" spans="5:17" ht="15">
      <c r="E765"/>
      <c r="Q765"/>
    </row>
    <row r="766" spans="5:17" ht="15">
      <c r="E766"/>
      <c r="Q766"/>
    </row>
    <row r="767" spans="5:17" ht="15">
      <c r="E767"/>
      <c r="Q767"/>
    </row>
    <row r="768" spans="5:17" ht="15">
      <c r="E768"/>
      <c r="Q768"/>
    </row>
    <row r="769" spans="5:17" ht="15">
      <c r="E769"/>
      <c r="Q769"/>
    </row>
    <row r="770" spans="5:17" ht="15">
      <c r="E770"/>
      <c r="Q770"/>
    </row>
    <row r="771" spans="5:17" ht="15">
      <c r="E771"/>
      <c r="Q771"/>
    </row>
    <row r="772" spans="5:17" ht="15">
      <c r="E772"/>
      <c r="Q772"/>
    </row>
    <row r="773" spans="5:17" ht="15">
      <c r="E773"/>
      <c r="Q773"/>
    </row>
    <row r="774" spans="5:17" ht="15">
      <c r="E774"/>
      <c r="Q774"/>
    </row>
    <row r="775" spans="5:17" ht="15">
      <c r="E775"/>
      <c r="Q775"/>
    </row>
    <row r="776" spans="5:17" ht="15">
      <c r="E776"/>
      <c r="Q776"/>
    </row>
    <row r="777" spans="5:17" ht="15">
      <c r="E777"/>
      <c r="Q777"/>
    </row>
    <row r="778" spans="5:17" ht="15">
      <c r="E778"/>
      <c r="Q778"/>
    </row>
    <row r="779" spans="5:17" ht="15">
      <c r="E779"/>
      <c r="Q779"/>
    </row>
    <row r="780" spans="5:17" ht="15">
      <c r="E780"/>
      <c r="Q780"/>
    </row>
    <row r="781" spans="5:17" ht="15">
      <c r="E781"/>
      <c r="Q781"/>
    </row>
    <row r="782" spans="5:17" ht="15">
      <c r="E782"/>
      <c r="Q782"/>
    </row>
    <row r="783" spans="5:17" ht="15">
      <c r="E783"/>
      <c r="Q783"/>
    </row>
    <row r="784" spans="5:17" ht="15">
      <c r="E784"/>
      <c r="Q784"/>
    </row>
    <row r="785" spans="5:17" ht="15">
      <c r="E785"/>
      <c r="Q785"/>
    </row>
    <row r="786" spans="5:17" ht="15">
      <c r="E786"/>
      <c r="Q786"/>
    </row>
    <row r="787" spans="5:17" ht="15">
      <c r="E787"/>
      <c r="Q787"/>
    </row>
    <row r="788" spans="5:17" ht="15">
      <c r="E788"/>
      <c r="Q788"/>
    </row>
    <row r="789" spans="5:17" ht="15">
      <c r="E789"/>
      <c r="Q789"/>
    </row>
    <row r="790" spans="5:17" ht="15">
      <c r="E790"/>
      <c r="Q790"/>
    </row>
    <row r="791" spans="5:17" ht="15">
      <c r="E791"/>
      <c r="Q791"/>
    </row>
    <row r="792" spans="5:17" ht="15">
      <c r="E792"/>
      <c r="Q792"/>
    </row>
    <row r="793" spans="5:17" ht="15">
      <c r="E793"/>
      <c r="Q793"/>
    </row>
    <row r="794" spans="5:17" ht="15">
      <c r="E794"/>
      <c r="Q794"/>
    </row>
    <row r="795" spans="5:17" ht="15">
      <c r="E795"/>
      <c r="Q795"/>
    </row>
    <row r="796" spans="5:17" ht="15">
      <c r="E796"/>
      <c r="Q796"/>
    </row>
    <row r="797" spans="5:17" ht="15">
      <c r="E797"/>
      <c r="Q797"/>
    </row>
    <row r="798" spans="5:17" ht="15">
      <c r="E798"/>
      <c r="Q798"/>
    </row>
    <row r="799" spans="5:17" ht="15">
      <c r="E799"/>
      <c r="Q799"/>
    </row>
    <row r="800" spans="5:17" ht="15">
      <c r="E800"/>
      <c r="Q800"/>
    </row>
    <row r="801" spans="5:17" ht="15">
      <c r="E801"/>
      <c r="Q801"/>
    </row>
    <row r="802" spans="5:17" ht="15">
      <c r="E802"/>
      <c r="Q802"/>
    </row>
    <row r="803" spans="5:17" ht="15">
      <c r="E803"/>
      <c r="Q803"/>
    </row>
    <row r="804" spans="5:17" ht="15">
      <c r="E804"/>
      <c r="Q804"/>
    </row>
    <row r="805" spans="5:17" ht="15">
      <c r="E805"/>
      <c r="Q805"/>
    </row>
    <row r="806" spans="5:17" ht="15">
      <c r="E806"/>
      <c r="Q806"/>
    </row>
    <row r="807" spans="5:17" ht="15">
      <c r="E807"/>
      <c r="Q807"/>
    </row>
    <row r="808" spans="5:17" ht="15">
      <c r="E808"/>
      <c r="Q808"/>
    </row>
    <row r="809" spans="5:17" ht="15">
      <c r="E809"/>
      <c r="Q809"/>
    </row>
    <row r="810" spans="5:17" ht="15">
      <c r="E810"/>
      <c r="Q810"/>
    </row>
    <row r="811" spans="5:17" ht="15">
      <c r="E811"/>
      <c r="Q811"/>
    </row>
    <row r="812" spans="5:17" ht="15">
      <c r="E812"/>
      <c r="Q812"/>
    </row>
    <row r="813" spans="5:17" ht="15">
      <c r="E813"/>
      <c r="Q813"/>
    </row>
    <row r="814" spans="5:17" ht="15">
      <c r="E814"/>
      <c r="Q814"/>
    </row>
    <row r="815" spans="5:17" ht="15">
      <c r="E815"/>
      <c r="Q815"/>
    </row>
    <row r="816" spans="5:17" ht="15">
      <c r="E816"/>
      <c r="Q816"/>
    </row>
    <row r="817" spans="5:17" ht="15">
      <c r="E817"/>
      <c r="Q817"/>
    </row>
    <row r="818" spans="5:17" ht="15">
      <c r="E818"/>
      <c r="Q818"/>
    </row>
    <row r="819" spans="5:17" ht="15">
      <c r="E819"/>
      <c r="Q819"/>
    </row>
    <row r="820" spans="5:17" ht="15">
      <c r="E820"/>
      <c r="Q820"/>
    </row>
    <row r="821" spans="5:17" ht="15">
      <c r="E821"/>
      <c r="Q821"/>
    </row>
    <row r="822" spans="5:17" ht="15">
      <c r="E822"/>
      <c r="Q822"/>
    </row>
    <row r="823" spans="5:17" ht="15">
      <c r="E823"/>
      <c r="Q823"/>
    </row>
    <row r="824" spans="5:17" ht="15">
      <c r="E824"/>
      <c r="Q824"/>
    </row>
    <row r="825" spans="5:17" ht="15">
      <c r="E825"/>
      <c r="Q825"/>
    </row>
    <row r="826" spans="5:17" ht="15">
      <c r="E826"/>
      <c r="Q826"/>
    </row>
    <row r="827" spans="5:17" ht="15">
      <c r="E827"/>
      <c r="Q827"/>
    </row>
    <row r="828" spans="5:17" ht="15">
      <c r="E828"/>
      <c r="Q828"/>
    </row>
    <row r="829" spans="5:17" ht="15">
      <c r="E829"/>
      <c r="Q829"/>
    </row>
    <row r="830" spans="5:17" ht="15">
      <c r="E830"/>
      <c r="Q830"/>
    </row>
    <row r="831" spans="5:17" ht="15">
      <c r="E831"/>
      <c r="Q831"/>
    </row>
    <row r="832" spans="5:17" ht="15">
      <c r="E832"/>
      <c r="Q832"/>
    </row>
    <row r="833" spans="5:17" ht="15">
      <c r="E833"/>
      <c r="Q833"/>
    </row>
    <row r="834" spans="5:17" ht="15">
      <c r="E834"/>
      <c r="Q834"/>
    </row>
    <row r="835" spans="5:17" ht="15">
      <c r="E835"/>
      <c r="Q835"/>
    </row>
    <row r="836" spans="5:17" ht="15">
      <c r="E836"/>
      <c r="Q836"/>
    </row>
    <row r="837" spans="5:17" ht="15">
      <c r="E837"/>
      <c r="Q837"/>
    </row>
    <row r="838" spans="5:17" ht="15">
      <c r="E838"/>
      <c r="Q838"/>
    </row>
    <row r="839" spans="5:17" ht="15">
      <c r="E839"/>
      <c r="Q839"/>
    </row>
    <row r="840" spans="5:17" ht="15">
      <c r="E840"/>
      <c r="Q840"/>
    </row>
    <row r="841" spans="5:17" ht="15">
      <c r="E841"/>
      <c r="Q841"/>
    </row>
    <row r="842" spans="5:17" ht="15">
      <c r="E842"/>
      <c r="Q842"/>
    </row>
    <row r="843" spans="5:17" ht="15">
      <c r="E843"/>
      <c r="Q843"/>
    </row>
    <row r="844" spans="5:17" ht="15">
      <c r="E844"/>
      <c r="Q844"/>
    </row>
    <row r="845" spans="5:17" ht="15">
      <c r="E845"/>
      <c r="Q845"/>
    </row>
    <row r="846" spans="5:17" ht="15">
      <c r="E846"/>
      <c r="Q846"/>
    </row>
    <row r="847" spans="5:17" ht="15">
      <c r="E847"/>
      <c r="Q847"/>
    </row>
    <row r="848" spans="5:17" ht="15">
      <c r="E848"/>
      <c r="Q848"/>
    </row>
    <row r="849" spans="5:17" ht="15">
      <c r="E849"/>
      <c r="Q849"/>
    </row>
    <row r="850" spans="5:17" ht="15">
      <c r="E850"/>
      <c r="Q850"/>
    </row>
    <row r="851" spans="5:17" ht="15">
      <c r="E851"/>
      <c r="Q851"/>
    </row>
    <row r="852" spans="5:17" ht="15">
      <c r="E852"/>
      <c r="Q852"/>
    </row>
    <row r="853" spans="5:17" ht="15">
      <c r="E853"/>
      <c r="Q853"/>
    </row>
    <row r="854" spans="5:17" ht="15">
      <c r="E854"/>
      <c r="Q854"/>
    </row>
    <row r="855" spans="5:17" ht="15">
      <c r="E855"/>
      <c r="Q855"/>
    </row>
    <row r="856" spans="5:17" ht="15">
      <c r="E856"/>
      <c r="Q856"/>
    </row>
    <row r="857" spans="5:17" ht="15">
      <c r="E857"/>
      <c r="Q857"/>
    </row>
    <row r="858" spans="5:17" ht="15">
      <c r="E858"/>
      <c r="Q858"/>
    </row>
    <row r="859" spans="5:17" ht="15">
      <c r="E859"/>
      <c r="Q859"/>
    </row>
    <row r="860" spans="5:17" ht="15">
      <c r="E860"/>
      <c r="Q860"/>
    </row>
    <row r="861" spans="5:17" ht="15">
      <c r="E861"/>
      <c r="Q861"/>
    </row>
    <row r="862" spans="5:17" ht="15">
      <c r="E862"/>
      <c r="Q862"/>
    </row>
    <row r="863" spans="5:17" ht="15">
      <c r="E863"/>
      <c r="Q863"/>
    </row>
    <row r="864" spans="5:17" ht="15">
      <c r="E864"/>
      <c r="Q864"/>
    </row>
    <row r="865" spans="5:17" ht="15">
      <c r="E865"/>
      <c r="Q865"/>
    </row>
    <row r="866" spans="5:17" ht="15">
      <c r="E866"/>
      <c r="Q866"/>
    </row>
    <row r="867" spans="5:17" ht="15">
      <c r="E867"/>
      <c r="Q867"/>
    </row>
    <row r="868" spans="5:17" ht="15">
      <c r="E868"/>
      <c r="Q868"/>
    </row>
    <row r="869" spans="5:17" ht="15">
      <c r="E869"/>
      <c r="Q869"/>
    </row>
    <row r="870" spans="5:17" ht="15">
      <c r="E870"/>
      <c r="Q870"/>
    </row>
    <row r="871" spans="5:17" ht="15">
      <c r="E871"/>
      <c r="Q871"/>
    </row>
    <row r="872" spans="5:17" ht="15">
      <c r="E872"/>
      <c r="Q872"/>
    </row>
    <row r="873" spans="5:17" ht="15">
      <c r="E873"/>
      <c r="Q873"/>
    </row>
    <row r="874" spans="5:17" ht="15">
      <c r="E874"/>
      <c r="Q874"/>
    </row>
    <row r="875" spans="5:17" ht="15">
      <c r="E875"/>
      <c r="Q875"/>
    </row>
    <row r="876" spans="5:17" ht="15">
      <c r="E876"/>
      <c r="Q876"/>
    </row>
    <row r="877" spans="5:17" ht="15">
      <c r="E877"/>
      <c r="Q877"/>
    </row>
    <row r="878" spans="5:17" ht="15">
      <c r="E878"/>
      <c r="Q878"/>
    </row>
    <row r="879" spans="5:17" ht="15">
      <c r="E879"/>
      <c r="Q879"/>
    </row>
    <row r="880" spans="5:17" ht="15">
      <c r="E880"/>
      <c r="Q880"/>
    </row>
    <row r="881" spans="5:17" ht="15">
      <c r="E881"/>
      <c r="Q881"/>
    </row>
    <row r="882" spans="5:17" ht="15">
      <c r="E882"/>
      <c r="Q882"/>
    </row>
    <row r="883" spans="5:17" ht="15">
      <c r="E883"/>
      <c r="Q883"/>
    </row>
    <row r="884" spans="5:17" ht="15">
      <c r="E884"/>
      <c r="Q884"/>
    </row>
    <row r="885" spans="5:17" ht="15">
      <c r="E885"/>
      <c r="Q885"/>
    </row>
    <row r="886" spans="5:17" ht="15">
      <c r="E886"/>
      <c r="Q886"/>
    </row>
    <row r="887" spans="5:17" ht="15">
      <c r="E887"/>
      <c r="Q887"/>
    </row>
    <row r="888" spans="5:17" ht="15">
      <c r="E888"/>
      <c r="Q888"/>
    </row>
    <row r="889" spans="5:17" ht="15">
      <c r="E889"/>
      <c r="Q889"/>
    </row>
    <row r="890" spans="5:17" ht="15">
      <c r="E890"/>
      <c r="Q890"/>
    </row>
    <row r="891" spans="5:17" ht="15">
      <c r="E891"/>
      <c r="Q891"/>
    </row>
    <row r="892" spans="5:17" ht="15">
      <c r="E892"/>
      <c r="Q892"/>
    </row>
    <row r="893" spans="5:17" ht="15">
      <c r="E893"/>
      <c r="Q893"/>
    </row>
    <row r="894" spans="5:17" ht="15">
      <c r="E894"/>
      <c r="Q894"/>
    </row>
    <row r="895" spans="5:17" ht="15">
      <c r="E895"/>
      <c r="Q895"/>
    </row>
    <row r="896" spans="5:17" ht="15">
      <c r="E896"/>
      <c r="Q896"/>
    </row>
    <row r="897" spans="5:17" ht="15">
      <c r="E897"/>
      <c r="Q897"/>
    </row>
    <row r="898" spans="5:17" ht="15">
      <c r="E898"/>
      <c r="Q898"/>
    </row>
    <row r="899" spans="5:17" ht="15">
      <c r="E899"/>
      <c r="Q899"/>
    </row>
    <row r="900" spans="5:17" ht="15">
      <c r="E900"/>
      <c r="Q900"/>
    </row>
    <row r="901" spans="5:17" ht="15">
      <c r="E901"/>
      <c r="Q901"/>
    </row>
    <row r="902" spans="5:17" ht="15">
      <c r="E902"/>
      <c r="Q902"/>
    </row>
    <row r="903" spans="5:17" ht="15">
      <c r="E903"/>
      <c r="Q903"/>
    </row>
    <row r="904" spans="5:17" ht="15">
      <c r="E904"/>
      <c r="Q904"/>
    </row>
    <row r="905" spans="5:17" ht="15">
      <c r="E905"/>
      <c r="Q905"/>
    </row>
    <row r="906" spans="5:17" ht="15">
      <c r="E906"/>
      <c r="Q906"/>
    </row>
    <row r="907" spans="5:17" ht="15">
      <c r="E907"/>
      <c r="Q907"/>
    </row>
    <row r="908" spans="5:17" ht="15">
      <c r="E908"/>
      <c r="Q908"/>
    </row>
    <row r="909" spans="5:17" ht="15">
      <c r="E909"/>
      <c r="Q909"/>
    </row>
    <row r="910" spans="5:17" ht="15">
      <c r="E910"/>
      <c r="Q910"/>
    </row>
    <row r="911" spans="5:17" ht="15">
      <c r="E911"/>
      <c r="Q911"/>
    </row>
    <row r="912" spans="5:17" ht="15">
      <c r="E912"/>
      <c r="Q912"/>
    </row>
    <row r="913" spans="5:17" ht="15">
      <c r="E913"/>
      <c r="Q913"/>
    </row>
    <row r="914" spans="5:17" ht="15">
      <c r="E914"/>
      <c r="Q914"/>
    </row>
    <row r="915" spans="5:17" ht="15">
      <c r="E915"/>
      <c r="Q915"/>
    </row>
    <row r="916" spans="5:17" ht="15">
      <c r="E916"/>
      <c r="Q916"/>
    </row>
    <row r="917" spans="5:17" ht="15">
      <c r="E917"/>
      <c r="Q917"/>
    </row>
    <row r="918" spans="5:17" ht="15">
      <c r="E918"/>
      <c r="Q918"/>
    </row>
    <row r="919" spans="5:17" ht="15">
      <c r="E919"/>
      <c r="Q919"/>
    </row>
    <row r="920" spans="5:17" ht="15">
      <c r="E920"/>
      <c r="Q920"/>
    </row>
    <row r="921" spans="5:17" ht="15">
      <c r="E921"/>
      <c r="Q921"/>
    </row>
    <row r="922" spans="5:17" ht="15">
      <c r="E922"/>
      <c r="Q922"/>
    </row>
    <row r="923" spans="5:17" ht="15">
      <c r="E923"/>
      <c r="Q923"/>
    </row>
    <row r="924" spans="5:17" ht="15">
      <c r="E924"/>
      <c r="Q924"/>
    </row>
    <row r="925" spans="5:17" ht="15">
      <c r="E925"/>
      <c r="Q925"/>
    </row>
    <row r="926" spans="5:17" ht="15">
      <c r="E926"/>
      <c r="Q926"/>
    </row>
    <row r="927" spans="5:17" ht="15">
      <c r="E927"/>
      <c r="Q927"/>
    </row>
    <row r="928" spans="5:17" ht="15">
      <c r="E928"/>
      <c r="Q928"/>
    </row>
    <row r="929" spans="5:17" ht="15">
      <c r="E929"/>
      <c r="Q929"/>
    </row>
    <row r="930" spans="5:17" ht="15">
      <c r="E930"/>
      <c r="Q930"/>
    </row>
    <row r="931" spans="5:17" ht="15">
      <c r="E931"/>
      <c r="Q931"/>
    </row>
    <row r="932" spans="5:17" ht="15">
      <c r="E932"/>
      <c r="Q932"/>
    </row>
    <row r="933" spans="5:17" ht="15">
      <c r="E933"/>
      <c r="Q933"/>
    </row>
    <row r="934" spans="5:17" ht="15">
      <c r="E934"/>
      <c r="Q934"/>
    </row>
    <row r="935" spans="5:17" ht="15">
      <c r="E935"/>
      <c r="Q935"/>
    </row>
    <row r="936" spans="5:17" ht="15">
      <c r="E936"/>
      <c r="Q936"/>
    </row>
    <row r="937" spans="5:17" ht="15">
      <c r="E937"/>
      <c r="Q937"/>
    </row>
    <row r="938" spans="5:17" ht="15">
      <c r="E938"/>
      <c r="Q938"/>
    </row>
    <row r="939" spans="5:17" ht="15">
      <c r="E939"/>
      <c r="Q939"/>
    </row>
    <row r="940" spans="5:17" ht="15">
      <c r="E940"/>
      <c r="Q940"/>
    </row>
    <row r="941" spans="5:17" ht="15">
      <c r="E941"/>
      <c r="Q941"/>
    </row>
    <row r="942" spans="5:17" ht="15">
      <c r="E942"/>
      <c r="Q942"/>
    </row>
    <row r="943" spans="5:17" ht="15">
      <c r="E943"/>
      <c r="Q943"/>
    </row>
    <row r="944" spans="5:17" ht="15">
      <c r="E944"/>
      <c r="Q944"/>
    </row>
    <row r="945" spans="5:17" ht="15">
      <c r="E945"/>
      <c r="Q945"/>
    </row>
    <row r="946" spans="5:17" ht="15">
      <c r="E946"/>
      <c r="Q946"/>
    </row>
    <row r="947" spans="5:17" ht="15">
      <c r="E947"/>
      <c r="Q947"/>
    </row>
    <row r="948" spans="5:17" ht="15">
      <c r="E948"/>
      <c r="Q948"/>
    </row>
    <row r="949" spans="5:17" ht="15">
      <c r="E949"/>
      <c r="Q949"/>
    </row>
    <row r="950" spans="5:17" ht="15">
      <c r="E950"/>
      <c r="Q950"/>
    </row>
    <row r="951" spans="5:17" ht="15">
      <c r="E951"/>
      <c r="Q951"/>
    </row>
    <row r="952" spans="5:17" ht="15">
      <c r="E952"/>
      <c r="Q952"/>
    </row>
    <row r="953" spans="5:17" ht="15">
      <c r="E953"/>
      <c r="Q953"/>
    </row>
    <row r="954" spans="5:17" ht="15">
      <c r="E954"/>
      <c r="Q954"/>
    </row>
    <row r="955" spans="5:17" ht="15">
      <c r="E955"/>
      <c r="Q955"/>
    </row>
    <row r="956" spans="5:17" ht="15">
      <c r="E956"/>
      <c r="Q956"/>
    </row>
    <row r="957" spans="5:17" ht="15">
      <c r="E957"/>
      <c r="Q957"/>
    </row>
    <row r="958" spans="5:17" ht="15">
      <c r="E958"/>
      <c r="Q958"/>
    </row>
    <row r="959" spans="5:17" ht="15">
      <c r="E959"/>
      <c r="Q959"/>
    </row>
    <row r="960" spans="5:17" ht="15">
      <c r="E960"/>
      <c r="Q960"/>
    </row>
    <row r="961" spans="5:17" ht="15">
      <c r="E961"/>
      <c r="Q961"/>
    </row>
    <row r="962" spans="5:17" ht="15">
      <c r="E962"/>
      <c r="Q962"/>
    </row>
    <row r="963" spans="5:17" ht="15">
      <c r="E963"/>
      <c r="Q963"/>
    </row>
    <row r="964" spans="5:17" ht="15">
      <c r="E964"/>
      <c r="Q964"/>
    </row>
    <row r="965" spans="5:17" ht="15">
      <c r="E965"/>
      <c r="Q965"/>
    </row>
    <row r="966" spans="5:17" ht="15">
      <c r="E966"/>
      <c r="Q966"/>
    </row>
    <row r="967" spans="5:17" ht="15">
      <c r="E967"/>
      <c r="Q967"/>
    </row>
    <row r="968" spans="5:17" ht="15">
      <c r="E968"/>
      <c r="Q968"/>
    </row>
    <row r="969" spans="5:17" ht="15">
      <c r="E969"/>
      <c r="Q969"/>
    </row>
    <row r="970" spans="5:17" ht="15">
      <c r="E970"/>
      <c r="Q970"/>
    </row>
    <row r="971" spans="5:17" ht="15">
      <c r="E971"/>
      <c r="Q971"/>
    </row>
    <row r="972" spans="5:17" ht="15">
      <c r="E972"/>
      <c r="Q972"/>
    </row>
    <row r="973" spans="5:17" ht="15">
      <c r="E973"/>
      <c r="Q973"/>
    </row>
    <row r="974" spans="5:17" ht="15">
      <c r="E974"/>
      <c r="Q974"/>
    </row>
    <row r="975" spans="5:17" ht="15">
      <c r="E975"/>
      <c r="Q975"/>
    </row>
    <row r="976" spans="5:17" ht="15">
      <c r="E976"/>
      <c r="Q976"/>
    </row>
    <row r="977" spans="5:17" ht="15">
      <c r="E977"/>
      <c r="Q977"/>
    </row>
    <row r="978" spans="5:17" ht="15">
      <c r="E978"/>
      <c r="Q978"/>
    </row>
    <row r="979" spans="5:17" ht="15">
      <c r="E979"/>
      <c r="Q979"/>
    </row>
    <row r="980" spans="5:17" ht="15">
      <c r="E980"/>
      <c r="Q980"/>
    </row>
    <row r="981" spans="5:17" ht="15">
      <c r="E981"/>
      <c r="Q981"/>
    </row>
    <row r="982" spans="5:17" ht="15">
      <c r="E982"/>
      <c r="Q982"/>
    </row>
    <row r="983" spans="5:17" ht="15">
      <c r="E983"/>
      <c r="Q983"/>
    </row>
    <row r="984" spans="5:17" ht="15">
      <c r="E984"/>
      <c r="Q984"/>
    </row>
    <row r="985" spans="5:17" ht="15">
      <c r="E985"/>
      <c r="Q985"/>
    </row>
    <row r="986" spans="5:17" ht="15">
      <c r="E986"/>
      <c r="Q986"/>
    </row>
    <row r="987" spans="5:17" ht="15">
      <c r="E987"/>
      <c r="Q987"/>
    </row>
    <row r="988" spans="5:17" ht="15">
      <c r="E988"/>
      <c r="Q988"/>
    </row>
    <row r="989" spans="5:17" ht="15">
      <c r="E989"/>
      <c r="Q989"/>
    </row>
    <row r="990" spans="5:17" ht="15">
      <c r="E990"/>
      <c r="Q990"/>
    </row>
    <row r="991" spans="5:17" ht="15">
      <c r="E991"/>
      <c r="Q991"/>
    </row>
    <row r="992" spans="5:17" ht="15">
      <c r="E992"/>
      <c r="Q992"/>
    </row>
    <row r="993" spans="5:17" ht="15">
      <c r="E993"/>
      <c r="Q993"/>
    </row>
    <row r="994" spans="5:17" ht="15">
      <c r="E994"/>
      <c r="Q994"/>
    </row>
    <row r="995" spans="5:17" ht="15">
      <c r="E995"/>
      <c r="Q995"/>
    </row>
    <row r="996" spans="5:17" ht="15">
      <c r="E996"/>
      <c r="Q996"/>
    </row>
    <row r="997" spans="5:17" ht="15">
      <c r="E997"/>
      <c r="Q997"/>
    </row>
    <row r="998" spans="5:17" ht="15">
      <c r="E998"/>
      <c r="Q998"/>
    </row>
    <row r="999" spans="5:17" ht="15">
      <c r="E999"/>
      <c r="Q999"/>
    </row>
    <row r="1000" spans="5:17" ht="15">
      <c r="E1000"/>
      <c r="Q1000"/>
    </row>
    <row r="1001" spans="5:17" ht="15">
      <c r="E1001"/>
      <c r="Q1001"/>
    </row>
    <row r="1002" spans="5:17" ht="15">
      <c r="E1002"/>
      <c r="Q1002"/>
    </row>
    <row r="1003" spans="5:17" ht="15">
      <c r="E1003"/>
      <c r="Q1003"/>
    </row>
    <row r="1004" spans="5:17" ht="15">
      <c r="E1004"/>
      <c r="Q1004"/>
    </row>
    <row r="1005" spans="5:17" ht="15">
      <c r="E1005"/>
      <c r="Q1005"/>
    </row>
    <row r="1006" spans="5:17" ht="15">
      <c r="E1006"/>
      <c r="Q1006"/>
    </row>
    <row r="1007" spans="5:17" ht="15">
      <c r="E1007"/>
      <c r="Q1007"/>
    </row>
    <row r="1008" spans="5:17" ht="15">
      <c r="E1008"/>
      <c r="Q1008"/>
    </row>
    <row r="1009" spans="5:17" ht="15">
      <c r="E1009"/>
      <c r="Q1009"/>
    </row>
    <row r="1010" spans="5:17" ht="15">
      <c r="E1010"/>
      <c r="Q1010"/>
    </row>
    <row r="1011" spans="5:17" ht="15">
      <c r="E1011"/>
      <c r="Q1011"/>
    </row>
    <row r="1012" spans="5:17" ht="15">
      <c r="E1012"/>
      <c r="Q1012"/>
    </row>
    <row r="1013" spans="5:17" ht="15">
      <c r="E1013"/>
      <c r="Q1013"/>
    </row>
    <row r="1014" spans="5:17" ht="15">
      <c r="E1014"/>
      <c r="Q1014"/>
    </row>
    <row r="1015" spans="5:17" ht="15">
      <c r="E1015"/>
      <c r="Q1015"/>
    </row>
    <row r="1016" spans="5:17" ht="15">
      <c r="E1016"/>
      <c r="Q1016"/>
    </row>
    <row r="1017" spans="5:17" ht="15">
      <c r="E1017"/>
      <c r="Q1017"/>
    </row>
    <row r="1018" spans="5:17" ht="15">
      <c r="E1018"/>
      <c r="Q1018"/>
    </row>
    <row r="1019" spans="5:17" ht="15">
      <c r="E1019"/>
      <c r="Q1019"/>
    </row>
    <row r="1020" spans="5:17" ht="15">
      <c r="E1020"/>
      <c r="Q1020"/>
    </row>
    <row r="1021" spans="5:17" ht="15">
      <c r="E1021"/>
      <c r="Q1021"/>
    </row>
    <row r="1022" spans="5:17" ht="15">
      <c r="E1022"/>
      <c r="Q1022"/>
    </row>
    <row r="1023" spans="5:17" ht="15">
      <c r="E1023"/>
      <c r="Q1023"/>
    </row>
    <row r="1024" spans="5:17" ht="15">
      <c r="E1024"/>
      <c r="Q1024"/>
    </row>
    <row r="1025" spans="5:17" ht="15">
      <c r="E1025"/>
      <c r="Q1025"/>
    </row>
    <row r="1026" spans="5:17" ht="15">
      <c r="E1026"/>
      <c r="Q1026"/>
    </row>
    <row r="1027" spans="5:17" ht="15">
      <c r="E1027"/>
      <c r="Q1027"/>
    </row>
    <row r="1028" spans="5:17" ht="15">
      <c r="E1028"/>
      <c r="Q1028"/>
    </row>
    <row r="1029" spans="5:17" ht="15">
      <c r="E1029"/>
      <c r="Q1029"/>
    </row>
    <row r="1030" spans="5:17" ht="15">
      <c r="E1030"/>
      <c r="Q1030"/>
    </row>
    <row r="1031" spans="5:17" ht="15">
      <c r="E1031"/>
      <c r="Q1031"/>
    </row>
    <row r="1032" spans="5:17" ht="15">
      <c r="E1032"/>
      <c r="Q1032"/>
    </row>
    <row r="1033" spans="5:17" ht="15">
      <c r="E1033"/>
      <c r="Q1033"/>
    </row>
    <row r="1034" spans="5:17" ht="15">
      <c r="E1034"/>
      <c r="Q1034"/>
    </row>
    <row r="1035" spans="5:17" ht="15">
      <c r="E1035"/>
      <c r="Q1035"/>
    </row>
    <row r="1036" spans="5:17" ht="15">
      <c r="E1036"/>
      <c r="Q1036"/>
    </row>
    <row r="1037" spans="5:17" ht="15">
      <c r="E1037"/>
      <c r="Q1037"/>
    </row>
    <row r="1038" spans="5:17" ht="15">
      <c r="E1038"/>
      <c r="Q1038"/>
    </row>
    <row r="1039" spans="5:17" ht="15">
      <c r="E1039"/>
      <c r="Q1039"/>
    </row>
    <row r="1040" spans="5:17" ht="15">
      <c r="E1040"/>
      <c r="Q1040"/>
    </row>
    <row r="1041" spans="5:17" ht="15">
      <c r="E1041"/>
      <c r="Q1041"/>
    </row>
    <row r="1042" spans="5:17" ht="15">
      <c r="E1042"/>
      <c r="Q1042"/>
    </row>
    <row r="1043" spans="5:17" ht="15">
      <c r="E1043"/>
      <c r="Q1043"/>
    </row>
    <row r="1044" spans="5:17" ht="15">
      <c r="E1044"/>
      <c r="Q1044"/>
    </row>
    <row r="1045" spans="5:17" ht="15">
      <c r="E1045"/>
      <c r="Q1045"/>
    </row>
    <row r="1046" spans="5:17" ht="15">
      <c r="E1046"/>
      <c r="Q1046"/>
    </row>
    <row r="1047" spans="5:17" ht="15">
      <c r="E1047"/>
      <c r="Q1047"/>
    </row>
    <row r="1048" spans="5:17" ht="15">
      <c r="E1048"/>
      <c r="Q1048"/>
    </row>
    <row r="1049" spans="5:17" ht="15">
      <c r="E1049"/>
      <c r="Q1049"/>
    </row>
    <row r="1050" spans="5:17" ht="15">
      <c r="E1050"/>
      <c r="Q1050"/>
    </row>
    <row r="1051" spans="5:17" ht="15">
      <c r="E1051"/>
      <c r="Q1051"/>
    </row>
    <row r="1052" spans="5:17" ht="15">
      <c r="E1052"/>
      <c r="Q1052"/>
    </row>
    <row r="1053" spans="5:17" ht="15">
      <c r="E1053"/>
      <c r="Q1053"/>
    </row>
    <row r="1054" spans="5:17" ht="15">
      <c r="E1054"/>
      <c r="Q1054"/>
    </row>
    <row r="1055" spans="5:17" ht="15">
      <c r="E1055"/>
      <c r="Q1055"/>
    </row>
    <row r="1056" spans="5:17" ht="15">
      <c r="E1056"/>
      <c r="Q1056"/>
    </row>
    <row r="1057" spans="5:17" ht="15">
      <c r="E1057"/>
      <c r="Q1057"/>
    </row>
    <row r="1058" spans="5:17" ht="15">
      <c r="E1058"/>
      <c r="Q1058"/>
    </row>
    <row r="1059" spans="5:17" ht="15">
      <c r="E1059"/>
      <c r="Q1059"/>
    </row>
    <row r="1060" spans="5:17" ht="15">
      <c r="E1060"/>
      <c r="Q1060"/>
    </row>
    <row r="1061" spans="5:17" ht="15">
      <c r="E1061"/>
      <c r="Q1061"/>
    </row>
    <row r="1062" spans="5:17" ht="15">
      <c r="E1062"/>
      <c r="Q1062"/>
    </row>
    <row r="1063" spans="5:17" ht="15">
      <c r="E1063"/>
      <c r="Q1063"/>
    </row>
    <row r="1064" spans="5:17" ht="15">
      <c r="E1064"/>
      <c r="Q1064"/>
    </row>
    <row r="1065" spans="5:17" ht="15">
      <c r="E1065"/>
      <c r="Q1065"/>
    </row>
    <row r="1066" spans="5:17" ht="15">
      <c r="E1066"/>
      <c r="Q1066"/>
    </row>
    <row r="1067" spans="5:17" ht="15">
      <c r="E1067"/>
      <c r="Q1067"/>
    </row>
    <row r="1068" spans="5:17" ht="15">
      <c r="E1068"/>
      <c r="Q1068"/>
    </row>
    <row r="1069" spans="5:17" ht="15">
      <c r="E1069"/>
      <c r="Q1069"/>
    </row>
    <row r="1070" spans="5:17" ht="15">
      <c r="E1070"/>
      <c r="Q1070"/>
    </row>
    <row r="1071" spans="5:17" ht="15">
      <c r="E1071"/>
      <c r="Q1071"/>
    </row>
    <row r="1072" spans="5:17" ht="15">
      <c r="E1072"/>
      <c r="Q1072"/>
    </row>
    <row r="1073" spans="5:17" ht="15">
      <c r="E1073"/>
      <c r="Q1073"/>
    </row>
    <row r="1074" spans="5:17" ht="15">
      <c r="E1074"/>
      <c r="Q1074"/>
    </row>
    <row r="1075" spans="5:17" ht="15">
      <c r="E1075"/>
      <c r="Q1075"/>
    </row>
    <row r="1076" spans="5:17" ht="15">
      <c r="E1076"/>
      <c r="Q1076"/>
    </row>
    <row r="1077" spans="5:17" ht="15">
      <c r="E1077"/>
      <c r="Q1077"/>
    </row>
    <row r="1078" spans="5:17" ht="15">
      <c r="E1078"/>
      <c r="Q1078"/>
    </row>
    <row r="1079" spans="5:17" ht="15">
      <c r="E1079"/>
      <c r="Q1079"/>
    </row>
    <row r="1080" spans="5:17" ht="15">
      <c r="E1080"/>
      <c r="Q1080"/>
    </row>
    <row r="1081" spans="5:17" ht="15">
      <c r="E1081"/>
      <c r="Q1081"/>
    </row>
    <row r="1082" spans="5:17" ht="15">
      <c r="E1082"/>
      <c r="Q1082"/>
    </row>
    <row r="1083" spans="5:17" ht="15">
      <c r="E1083"/>
      <c r="Q1083"/>
    </row>
    <row r="1084" spans="5:17" ht="15">
      <c r="E1084"/>
      <c r="Q1084"/>
    </row>
    <row r="1085" spans="5:17" ht="15">
      <c r="E1085"/>
      <c r="Q1085"/>
    </row>
    <row r="1086" spans="5:17" ht="15">
      <c r="E1086"/>
      <c r="Q1086"/>
    </row>
    <row r="1087" spans="5:17" ht="15">
      <c r="E1087"/>
      <c r="Q1087"/>
    </row>
    <row r="1088" spans="5:17" ht="15">
      <c r="E1088"/>
      <c r="Q1088"/>
    </row>
    <row r="1089" spans="5:17" ht="15">
      <c r="E1089"/>
      <c r="Q1089"/>
    </row>
    <row r="1090" spans="5:17" ht="15">
      <c r="E1090"/>
      <c r="Q1090"/>
    </row>
    <row r="1091" spans="5:17" ht="15">
      <c r="E1091"/>
      <c r="Q1091"/>
    </row>
    <row r="1092" spans="5:17" ht="15">
      <c r="E1092"/>
      <c r="Q1092"/>
    </row>
    <row r="1093" spans="5:17" ht="15">
      <c r="E1093"/>
      <c r="Q1093"/>
    </row>
    <row r="1094" spans="5:17" ht="15">
      <c r="E1094"/>
      <c r="Q1094"/>
    </row>
    <row r="1095" spans="5:17" ht="15">
      <c r="E1095"/>
      <c r="Q1095"/>
    </row>
    <row r="1096" spans="5:17" ht="15">
      <c r="E1096"/>
      <c r="Q1096"/>
    </row>
    <row r="1097" spans="5:17" ht="15">
      <c r="E1097"/>
      <c r="Q1097"/>
    </row>
    <row r="1098" spans="5:17" ht="15">
      <c r="E1098"/>
      <c r="Q1098"/>
    </row>
    <row r="1099" spans="5:17" ht="15">
      <c r="E1099"/>
      <c r="Q1099"/>
    </row>
    <row r="1100" spans="5:17" ht="15">
      <c r="E1100"/>
      <c r="Q1100"/>
    </row>
    <row r="1101" spans="5:17" ht="15">
      <c r="E1101"/>
      <c r="Q1101"/>
    </row>
    <row r="1102" spans="5:17" ht="15">
      <c r="E1102"/>
      <c r="Q1102"/>
    </row>
    <row r="1103" spans="5:17" ht="15">
      <c r="E1103"/>
      <c r="Q1103"/>
    </row>
    <row r="1104" spans="5:17" ht="15">
      <c r="E1104"/>
      <c r="Q1104"/>
    </row>
    <row r="1105" spans="5:17" ht="15">
      <c r="E1105"/>
      <c r="Q1105"/>
    </row>
    <row r="1106" spans="5:17" ht="15">
      <c r="E1106"/>
      <c r="Q1106"/>
    </row>
    <row r="1107" spans="5:17" ht="15">
      <c r="E1107"/>
      <c r="Q1107"/>
    </row>
    <row r="1108" spans="5:17" ht="15">
      <c r="E1108"/>
      <c r="Q1108"/>
    </row>
    <row r="1109" spans="5:17" ht="15">
      <c r="E1109"/>
      <c r="Q1109"/>
    </row>
    <row r="1110" spans="5:17" ht="15">
      <c r="E1110"/>
      <c r="Q1110"/>
    </row>
    <row r="1111" spans="5:17" ht="15">
      <c r="E1111"/>
      <c r="Q1111"/>
    </row>
    <row r="1112" spans="5:17" ht="15">
      <c r="E1112"/>
      <c r="Q1112"/>
    </row>
    <row r="1113" spans="5:17" ht="15">
      <c r="E1113"/>
      <c r="Q1113"/>
    </row>
    <row r="1114" spans="5:17" ht="15">
      <c r="E1114"/>
      <c r="Q1114"/>
    </row>
    <row r="1115" spans="5:17" ht="15">
      <c r="E1115"/>
      <c r="Q1115"/>
    </row>
    <row r="1116" spans="5:17" ht="15">
      <c r="E1116"/>
      <c r="Q1116"/>
    </row>
    <row r="1117" spans="5:17" ht="15">
      <c r="E1117"/>
      <c r="Q1117"/>
    </row>
    <row r="1118" spans="5:17" ht="15">
      <c r="E1118"/>
      <c r="Q1118"/>
    </row>
    <row r="1119" spans="5:17" ht="15">
      <c r="E1119"/>
      <c r="Q1119"/>
    </row>
    <row r="1120" spans="5:17" ht="15">
      <c r="E1120"/>
      <c r="Q1120"/>
    </row>
    <row r="1121" spans="5:17" ht="15">
      <c r="E1121"/>
      <c r="Q1121"/>
    </row>
    <row r="1122" spans="5:17" ht="15">
      <c r="E1122"/>
      <c r="Q1122"/>
    </row>
    <row r="1123" spans="5:17" ht="15">
      <c r="E1123"/>
      <c r="Q1123"/>
    </row>
    <row r="1124" spans="5:17" ht="15">
      <c r="E1124"/>
      <c r="Q1124"/>
    </row>
    <row r="1125" spans="5:17" ht="15">
      <c r="E1125"/>
      <c r="Q1125"/>
    </row>
    <row r="1126" spans="5:17" ht="15">
      <c r="E1126"/>
      <c r="Q1126"/>
    </row>
    <row r="1127" spans="5:17" ht="15">
      <c r="E1127"/>
      <c r="Q1127"/>
    </row>
    <row r="1128" spans="5:17" ht="15">
      <c r="E1128"/>
      <c r="Q1128"/>
    </row>
    <row r="1129" spans="5:17" ht="15">
      <c r="E1129"/>
      <c r="Q1129"/>
    </row>
    <row r="1130" spans="5:17" ht="15">
      <c r="E1130"/>
      <c r="Q1130"/>
    </row>
    <row r="1131" spans="5:17" ht="15">
      <c r="E1131"/>
      <c r="Q1131"/>
    </row>
    <row r="1132" spans="5:17" ht="15">
      <c r="E1132"/>
      <c r="Q1132"/>
    </row>
    <row r="1133" spans="5:17" ht="15">
      <c r="E1133"/>
      <c r="Q1133"/>
    </row>
    <row r="1134" spans="5:17" ht="15">
      <c r="E1134"/>
      <c r="Q1134"/>
    </row>
    <row r="1135" spans="5:17" ht="15">
      <c r="E1135"/>
      <c r="Q1135"/>
    </row>
    <row r="1136" spans="5:17" ht="15">
      <c r="E1136"/>
      <c r="Q1136"/>
    </row>
    <row r="1137" spans="5:17" ht="15">
      <c r="E1137"/>
      <c r="Q1137"/>
    </row>
    <row r="1138" spans="5:17" ht="15">
      <c r="E1138"/>
      <c r="Q1138"/>
    </row>
    <row r="1139" spans="5:17" ht="15">
      <c r="E1139"/>
      <c r="Q1139"/>
    </row>
    <row r="1140" spans="5:17" ht="15">
      <c r="E1140"/>
      <c r="Q1140"/>
    </row>
    <row r="1141" spans="5:17" ht="15">
      <c r="E1141"/>
      <c r="Q1141"/>
    </row>
    <row r="1142" spans="5:17" ht="15">
      <c r="E1142"/>
      <c r="Q1142"/>
    </row>
    <row r="1143" spans="5:17" ht="15">
      <c r="E1143"/>
      <c r="Q1143"/>
    </row>
    <row r="1144" spans="5:17" ht="15">
      <c r="E1144"/>
      <c r="Q1144"/>
    </row>
    <row r="1145" spans="5:17" ht="15">
      <c r="E1145"/>
      <c r="Q1145"/>
    </row>
    <row r="1146" spans="5:17" ht="15">
      <c r="E1146"/>
      <c r="Q1146"/>
    </row>
    <row r="1147" spans="5:17" ht="15">
      <c r="E1147"/>
      <c r="Q1147"/>
    </row>
    <row r="1148" spans="5:17" ht="15">
      <c r="E1148"/>
      <c r="Q1148"/>
    </row>
    <row r="1149" spans="5:17" ht="15">
      <c r="E1149"/>
      <c r="Q1149"/>
    </row>
    <row r="1150" spans="5:17" ht="15">
      <c r="E1150"/>
      <c r="Q1150"/>
    </row>
    <row r="1151" spans="5:17" ht="15">
      <c r="E1151"/>
      <c r="Q1151"/>
    </row>
    <row r="1152" spans="5:17" ht="15">
      <c r="E1152"/>
      <c r="Q1152"/>
    </row>
    <row r="1153" spans="5:17" ht="15">
      <c r="E1153"/>
      <c r="Q1153"/>
    </row>
    <row r="1154" spans="5:17" ht="15">
      <c r="E1154"/>
      <c r="Q1154"/>
    </row>
    <row r="1155" spans="5:17" ht="15">
      <c r="E1155"/>
      <c r="Q1155"/>
    </row>
    <row r="1156" spans="5:17" ht="15">
      <c r="E1156"/>
      <c r="Q1156"/>
    </row>
    <row r="1157" spans="5:17" ht="15">
      <c r="E1157"/>
      <c r="Q1157"/>
    </row>
    <row r="1158" spans="5:17" ht="15">
      <c r="E1158"/>
      <c r="Q1158"/>
    </row>
    <row r="1159" spans="5:17" ht="15">
      <c r="E1159"/>
      <c r="Q1159"/>
    </row>
    <row r="1160" spans="5:17" ht="15">
      <c r="E1160"/>
      <c r="Q1160"/>
    </row>
    <row r="1161" spans="5:17" ht="15">
      <c r="E1161"/>
      <c r="Q1161"/>
    </row>
    <row r="1162" spans="5:17" ht="15">
      <c r="E1162"/>
      <c r="Q1162"/>
    </row>
    <row r="1163" spans="5:17" ht="15">
      <c r="E1163"/>
      <c r="Q1163"/>
    </row>
    <row r="1164" spans="5:17" ht="15">
      <c r="E1164"/>
      <c r="Q1164"/>
    </row>
    <row r="1165" spans="5:17" ht="15">
      <c r="E1165"/>
      <c r="Q1165"/>
    </row>
    <row r="1166" spans="5:17" ht="15">
      <c r="E1166"/>
      <c r="Q1166"/>
    </row>
    <row r="1167" spans="5:17" ht="15">
      <c r="E1167"/>
      <c r="Q1167"/>
    </row>
    <row r="1168" spans="5:17" ht="15">
      <c r="E1168"/>
      <c r="Q1168"/>
    </row>
    <row r="1169" spans="5:17" ht="15">
      <c r="E1169"/>
      <c r="Q1169"/>
    </row>
    <row r="1170" spans="5:17" ht="15">
      <c r="E1170"/>
      <c r="Q1170"/>
    </row>
    <row r="1171" spans="5:17" ht="15">
      <c r="E1171"/>
      <c r="Q1171"/>
    </row>
    <row r="1172" spans="5:17" ht="15">
      <c r="E1172"/>
      <c r="Q1172"/>
    </row>
    <row r="1173" spans="5:17" ht="15">
      <c r="E1173"/>
      <c r="Q1173"/>
    </row>
    <row r="1174" spans="5:17" ht="15">
      <c r="E1174"/>
      <c r="Q1174"/>
    </row>
    <row r="1175" spans="5:17" ht="15">
      <c r="E1175"/>
      <c r="Q1175"/>
    </row>
    <row r="1176" spans="5:17" ht="15">
      <c r="E1176"/>
      <c r="Q1176"/>
    </row>
    <row r="1177" spans="5:17" ht="15">
      <c r="E1177"/>
      <c r="Q1177"/>
    </row>
    <row r="1178" spans="5:17" ht="15">
      <c r="E1178"/>
      <c r="Q1178"/>
    </row>
    <row r="1179" spans="5:17" ht="15">
      <c r="E1179"/>
      <c r="Q1179"/>
    </row>
    <row r="1180" spans="5:17" ht="15">
      <c r="E1180"/>
      <c r="Q1180"/>
    </row>
    <row r="1181" spans="5:17" ht="15">
      <c r="E1181"/>
      <c r="Q1181"/>
    </row>
    <row r="1182" spans="5:17" ht="15">
      <c r="E1182"/>
      <c r="Q1182"/>
    </row>
    <row r="1183" spans="5:17" ht="15">
      <c r="E1183"/>
      <c r="Q1183"/>
    </row>
    <row r="1184" spans="5:17" ht="15">
      <c r="E1184"/>
      <c r="Q1184"/>
    </row>
    <row r="1185" spans="5:17" ht="15">
      <c r="E1185"/>
      <c r="Q1185"/>
    </row>
    <row r="1186" spans="5:17" ht="15">
      <c r="E1186"/>
      <c r="Q1186"/>
    </row>
    <row r="1187" spans="5:17" ht="15">
      <c r="E1187"/>
      <c r="Q1187"/>
    </row>
    <row r="1188" spans="5:17" ht="15">
      <c r="E1188"/>
      <c r="Q1188"/>
    </row>
    <row r="1189" spans="5:17" ht="15">
      <c r="E1189"/>
      <c r="Q1189"/>
    </row>
    <row r="1190" spans="5:17" ht="15">
      <c r="E1190"/>
      <c r="Q1190"/>
    </row>
    <row r="1191" spans="5:17" ht="15">
      <c r="E1191"/>
      <c r="Q1191"/>
    </row>
    <row r="1192" spans="5:17" ht="15">
      <c r="E1192"/>
      <c r="Q1192"/>
    </row>
    <row r="1193" spans="5:17" ht="15">
      <c r="E1193"/>
      <c r="Q1193"/>
    </row>
    <row r="1194" spans="5:17" ht="15">
      <c r="E1194"/>
      <c r="Q1194"/>
    </row>
    <row r="1195" spans="5:17" ht="15">
      <c r="E1195"/>
      <c r="Q1195"/>
    </row>
    <row r="1196" spans="5:17" ht="15">
      <c r="E1196"/>
      <c r="Q1196"/>
    </row>
    <row r="1197" spans="5:17" ht="15">
      <c r="E1197"/>
      <c r="Q1197"/>
    </row>
    <row r="1198" spans="5:17" ht="15">
      <c r="E1198"/>
      <c r="Q1198"/>
    </row>
    <row r="1199" spans="5:17" ht="15">
      <c r="E1199"/>
      <c r="Q1199"/>
    </row>
    <row r="1200" spans="5:17" ht="15">
      <c r="E1200"/>
      <c r="Q1200"/>
    </row>
    <row r="1201" spans="5:17" ht="15">
      <c r="E1201"/>
      <c r="Q1201"/>
    </row>
    <row r="1202" spans="5:17" ht="15">
      <c r="E1202"/>
      <c r="Q1202"/>
    </row>
    <row r="1203" spans="5:17" ht="15">
      <c r="E1203"/>
      <c r="Q1203"/>
    </row>
    <row r="1204" spans="5:17" ht="15">
      <c r="E1204"/>
      <c r="Q1204"/>
    </row>
    <row r="1205" spans="5:17" ht="15">
      <c r="E1205"/>
      <c r="Q1205"/>
    </row>
    <row r="1206" spans="5:17" ht="15">
      <c r="E1206"/>
      <c r="Q1206"/>
    </row>
    <row r="1207" spans="5:17" ht="15">
      <c r="E1207"/>
      <c r="Q1207"/>
    </row>
    <row r="1208" spans="5:17" ht="15">
      <c r="E1208"/>
      <c r="Q1208"/>
    </row>
    <row r="1209" spans="5:17" ht="15">
      <c r="E1209"/>
      <c r="Q1209"/>
    </row>
    <row r="1210" spans="5:17" ht="15">
      <c r="E1210"/>
      <c r="Q1210"/>
    </row>
    <row r="1211" spans="5:17" ht="15">
      <c r="E1211"/>
      <c r="Q1211"/>
    </row>
    <row r="1212" spans="5:17" ht="15">
      <c r="E1212"/>
      <c r="Q1212"/>
    </row>
    <row r="1213" spans="5:17" ht="15">
      <c r="E1213"/>
      <c r="Q1213"/>
    </row>
    <row r="1214" spans="5:17" ht="15">
      <c r="E1214"/>
      <c r="Q1214"/>
    </row>
    <row r="1215" spans="5:17" ht="15">
      <c r="E1215"/>
      <c r="Q1215"/>
    </row>
    <row r="1216" spans="5:17" ht="15">
      <c r="E1216"/>
      <c r="Q1216"/>
    </row>
    <row r="1217" spans="5:17" ht="15">
      <c r="E1217"/>
      <c r="Q1217"/>
    </row>
    <row r="1218" spans="5:17" ht="15">
      <c r="E1218"/>
      <c r="Q1218"/>
    </row>
    <row r="1219" spans="5:17" ht="15">
      <c r="E1219"/>
      <c r="Q1219"/>
    </row>
    <row r="1220" spans="5:17" ht="15">
      <c r="E1220"/>
      <c r="Q1220"/>
    </row>
    <row r="1221" spans="5:17" ht="15">
      <c r="E1221"/>
      <c r="Q1221"/>
    </row>
    <row r="1222" spans="5:17" ht="15">
      <c r="E1222"/>
      <c r="Q1222"/>
    </row>
    <row r="1223" spans="5:17" ht="15">
      <c r="E1223"/>
      <c r="Q1223"/>
    </row>
    <row r="1224" spans="5:17" ht="15">
      <c r="E1224"/>
      <c r="Q1224"/>
    </row>
    <row r="1225" spans="5:17" ht="15">
      <c r="E1225"/>
      <c r="Q1225"/>
    </row>
    <row r="1226" spans="5:17" ht="15">
      <c r="E1226"/>
      <c r="Q1226"/>
    </row>
    <row r="1227" spans="5:17" ht="15">
      <c r="E1227"/>
      <c r="Q1227"/>
    </row>
    <row r="1228" spans="5:17" ht="15">
      <c r="E1228"/>
      <c r="Q1228"/>
    </row>
    <row r="1229" spans="5:17" ht="15">
      <c r="E1229"/>
      <c r="Q1229"/>
    </row>
    <row r="1230" spans="5:17" ht="15">
      <c r="E1230"/>
      <c r="Q1230"/>
    </row>
    <row r="1231" spans="5:17" ht="15">
      <c r="E1231"/>
      <c r="Q1231"/>
    </row>
    <row r="1232" spans="5:17" ht="15">
      <c r="E1232"/>
      <c r="Q1232"/>
    </row>
    <row r="1233" spans="5:17" ht="15">
      <c r="E1233"/>
      <c r="Q1233"/>
    </row>
    <row r="1234" spans="5:17" ht="15">
      <c r="E1234"/>
      <c r="Q1234"/>
    </row>
    <row r="1235" spans="5:17" ht="15">
      <c r="E1235"/>
      <c r="Q1235"/>
    </row>
    <row r="1236" spans="5:17" ht="15">
      <c r="E1236"/>
      <c r="Q1236"/>
    </row>
    <row r="1237" spans="5:17" ht="15">
      <c r="E1237"/>
      <c r="Q1237"/>
    </row>
    <row r="1238" spans="5:17" ht="15">
      <c r="E1238"/>
      <c r="Q1238"/>
    </row>
    <row r="1239" spans="5:17" ht="15">
      <c r="E1239"/>
      <c r="Q1239"/>
    </row>
    <row r="1240" spans="5:17" ht="15">
      <c r="E1240"/>
      <c r="Q1240"/>
    </row>
    <row r="1241" spans="5:17" ht="15">
      <c r="E1241"/>
      <c r="Q1241"/>
    </row>
    <row r="1242" spans="5:17" ht="15">
      <c r="E1242"/>
      <c r="Q1242"/>
    </row>
    <row r="1243" spans="5:17" ht="15">
      <c r="E1243"/>
      <c r="Q1243"/>
    </row>
    <row r="1244" spans="5:17" ht="15">
      <c r="E1244"/>
      <c r="Q1244"/>
    </row>
    <row r="1245" spans="5:17" ht="15">
      <c r="E1245"/>
      <c r="Q1245"/>
    </row>
    <row r="1246" spans="5:17" ht="15">
      <c r="E1246"/>
      <c r="Q1246"/>
    </row>
    <row r="1247" spans="5:17" ht="15">
      <c r="E1247"/>
      <c r="Q1247"/>
    </row>
    <row r="1248" spans="5:17" ht="15">
      <c r="E1248"/>
      <c r="Q1248"/>
    </row>
    <row r="1249" spans="5:17" ht="15">
      <c r="E1249"/>
      <c r="Q1249"/>
    </row>
    <row r="1250" spans="5:17" ht="15">
      <c r="E1250"/>
      <c r="Q1250"/>
    </row>
    <row r="1251" spans="5:17" ht="15">
      <c r="E1251"/>
      <c r="Q1251"/>
    </row>
    <row r="1252" spans="5:17" ht="15">
      <c r="E1252"/>
      <c r="Q1252"/>
    </row>
    <row r="1253" spans="5:17" ht="15">
      <c r="E1253"/>
      <c r="Q1253"/>
    </row>
    <row r="1254" spans="5:17" ht="15">
      <c r="E1254"/>
      <c r="Q1254"/>
    </row>
    <row r="1255" spans="5:17" ht="15">
      <c r="E1255"/>
      <c r="Q1255"/>
    </row>
    <row r="1256" spans="5:17" ht="15">
      <c r="E1256"/>
      <c r="Q1256"/>
    </row>
    <row r="1257" spans="5:17" ht="15">
      <c r="E1257"/>
      <c r="Q1257"/>
    </row>
    <row r="1258" spans="5:17" ht="15">
      <c r="E1258"/>
      <c r="Q1258"/>
    </row>
    <row r="1259" spans="5:17" ht="15">
      <c r="E1259"/>
      <c r="Q1259"/>
    </row>
    <row r="1260" spans="5:17" ht="15">
      <c r="E1260"/>
      <c r="Q1260"/>
    </row>
    <row r="1261" spans="5:17" ht="15">
      <c r="E1261"/>
      <c r="Q1261"/>
    </row>
    <row r="1262" spans="5:17" ht="15">
      <c r="E1262"/>
      <c r="Q1262"/>
    </row>
    <row r="1263" spans="5:17" ht="15">
      <c r="E1263"/>
      <c r="Q1263"/>
    </row>
    <row r="1264" spans="5:17" ht="15">
      <c r="E1264"/>
      <c r="Q1264"/>
    </row>
    <row r="1265" spans="5:17" ht="15">
      <c r="E1265"/>
      <c r="Q1265"/>
    </row>
    <row r="1266" spans="5:17" ht="15">
      <c r="E1266"/>
      <c r="Q1266"/>
    </row>
    <row r="1267" spans="5:17" ht="15">
      <c r="E1267"/>
      <c r="Q1267"/>
    </row>
    <row r="1268" spans="5:17" ht="15">
      <c r="E1268"/>
      <c r="Q1268"/>
    </row>
    <row r="1269" spans="5:17" ht="15">
      <c r="E1269"/>
      <c r="Q1269"/>
    </row>
    <row r="1270" spans="5:17" ht="15">
      <c r="E1270"/>
      <c r="Q1270"/>
    </row>
    <row r="1271" spans="5:17" ht="15">
      <c r="E1271"/>
      <c r="Q1271"/>
    </row>
    <row r="1272" spans="5:17" ht="15">
      <c r="E1272"/>
      <c r="Q1272"/>
    </row>
    <row r="1273" spans="5:17" ht="15">
      <c r="E1273"/>
      <c r="Q1273"/>
    </row>
    <row r="1274" spans="5:17" ht="15">
      <c r="E1274"/>
      <c r="Q1274"/>
    </row>
    <row r="1275" spans="5:17" ht="15">
      <c r="E1275"/>
      <c r="Q1275"/>
    </row>
    <row r="1276" spans="5:17" ht="15">
      <c r="E1276"/>
      <c r="Q1276"/>
    </row>
    <row r="1277" spans="5:17" ht="15">
      <c r="E1277"/>
      <c r="Q1277"/>
    </row>
    <row r="1278" spans="5:17" ht="15">
      <c r="E1278"/>
      <c r="Q1278"/>
    </row>
    <row r="1279" spans="5:17" ht="15">
      <c r="E1279"/>
      <c r="Q1279"/>
    </row>
    <row r="1280" spans="5:17" ht="15">
      <c r="E1280"/>
      <c r="Q1280"/>
    </row>
    <row r="1281" spans="5:17" ht="15">
      <c r="E1281"/>
      <c r="Q1281"/>
    </row>
    <row r="1282" spans="5:17" ht="15">
      <c r="E1282"/>
      <c r="Q1282"/>
    </row>
    <row r="1283" spans="5:17" ht="15">
      <c r="E1283"/>
      <c r="Q1283"/>
    </row>
    <row r="1284" spans="5:17" ht="15">
      <c r="E1284"/>
      <c r="Q1284"/>
    </row>
    <row r="1285" spans="5:17" ht="15">
      <c r="E1285"/>
      <c r="Q1285"/>
    </row>
    <row r="1286" spans="5:17" ht="15">
      <c r="E1286"/>
      <c r="Q1286"/>
    </row>
    <row r="1287" spans="5:17" ht="15">
      <c r="E1287"/>
      <c r="Q1287"/>
    </row>
    <row r="1288" spans="5:17" ht="15">
      <c r="E1288"/>
      <c r="Q1288"/>
    </row>
    <row r="1289" spans="5:17" ht="15">
      <c r="E1289"/>
      <c r="Q1289"/>
    </row>
    <row r="1290" spans="5:17" ht="15">
      <c r="E1290"/>
      <c r="Q1290"/>
    </row>
    <row r="1291" spans="5:17" ht="15">
      <c r="E1291"/>
      <c r="Q1291"/>
    </row>
    <row r="1292" spans="5:17" ht="15">
      <c r="E1292"/>
      <c r="Q1292"/>
    </row>
    <row r="1293" spans="5:17" ht="15">
      <c r="E1293"/>
      <c r="Q1293"/>
    </row>
    <row r="1294" spans="5:17" ht="15">
      <c r="E1294"/>
      <c r="Q1294"/>
    </row>
    <row r="1295" spans="5:17" ht="15">
      <c r="E1295"/>
      <c r="Q1295"/>
    </row>
    <row r="1296" spans="5:17" ht="15">
      <c r="E1296"/>
      <c r="Q1296"/>
    </row>
    <row r="1297" spans="5:17" ht="15">
      <c r="E1297"/>
      <c r="Q1297"/>
    </row>
    <row r="1298" spans="5:17" ht="15">
      <c r="E1298"/>
      <c r="Q1298"/>
    </row>
    <row r="1299" spans="5:17" ht="15">
      <c r="E1299"/>
      <c r="Q1299"/>
    </row>
    <row r="1300" spans="5:17" ht="15">
      <c r="E1300"/>
      <c r="Q1300"/>
    </row>
    <row r="1301" spans="5:17" ht="15">
      <c r="E1301"/>
      <c r="Q1301"/>
    </row>
    <row r="1302" spans="5:17" ht="15">
      <c r="E1302"/>
      <c r="Q1302"/>
    </row>
    <row r="1303" spans="5:17" ht="15">
      <c r="E1303"/>
      <c r="Q1303"/>
    </row>
    <row r="1304" spans="5:17" ht="15">
      <c r="E1304"/>
      <c r="Q1304"/>
    </row>
    <row r="1305" spans="5:17" ht="15">
      <c r="E1305"/>
      <c r="Q1305"/>
    </row>
    <row r="1306" spans="5:17" ht="15">
      <c r="E1306"/>
      <c r="Q1306"/>
    </row>
    <row r="1307" spans="5:17" ht="15">
      <c r="E1307"/>
      <c r="Q1307"/>
    </row>
    <row r="1308" spans="5:17" ht="15">
      <c r="E1308"/>
      <c r="Q1308"/>
    </row>
    <row r="1309" spans="5:17" ht="15">
      <c r="E1309"/>
      <c r="Q1309"/>
    </row>
    <row r="1310" spans="5:17" ht="15">
      <c r="E1310"/>
      <c r="Q1310"/>
    </row>
    <row r="1311" spans="5:17" ht="15">
      <c r="E1311"/>
      <c r="Q1311"/>
    </row>
    <row r="1312" spans="5:17" ht="15">
      <c r="E1312"/>
      <c r="Q1312"/>
    </row>
    <row r="1313" spans="5:17" ht="15">
      <c r="E1313"/>
      <c r="Q1313"/>
    </row>
    <row r="1314" spans="5:17" ht="15">
      <c r="E1314"/>
      <c r="Q1314"/>
    </row>
    <row r="1315" spans="5:17" ht="15">
      <c r="E1315"/>
      <c r="Q1315"/>
    </row>
    <row r="1316" spans="5:17" ht="15">
      <c r="E1316"/>
      <c r="Q1316"/>
    </row>
    <row r="1317" spans="5:17" ht="15">
      <c r="E1317"/>
      <c r="Q1317"/>
    </row>
    <row r="1318" spans="5:17" ht="15">
      <c r="E1318"/>
      <c r="Q1318"/>
    </row>
    <row r="1319" spans="5:17" ht="15">
      <c r="E1319"/>
      <c r="Q1319"/>
    </row>
    <row r="1320" spans="5:17" ht="15">
      <c r="E1320"/>
      <c r="Q1320"/>
    </row>
    <row r="1321" spans="5:17" ht="15">
      <c r="E1321"/>
      <c r="Q1321"/>
    </row>
    <row r="1322" spans="5:17" ht="15">
      <c r="E1322"/>
      <c r="Q1322"/>
    </row>
    <row r="1323" spans="5:17" ht="15">
      <c r="E1323"/>
      <c r="Q1323"/>
    </row>
    <row r="1324" spans="5:17" ht="15">
      <c r="E1324"/>
      <c r="Q1324"/>
    </row>
    <row r="1325" spans="5:17" ht="15">
      <c r="E1325"/>
      <c r="Q1325"/>
    </row>
    <row r="1326" spans="5:17" ht="15">
      <c r="E1326"/>
      <c r="Q1326"/>
    </row>
    <row r="1327" spans="5:17" ht="15">
      <c r="E1327"/>
      <c r="Q1327"/>
    </row>
    <row r="1328" spans="5:17" ht="15">
      <c r="E1328"/>
      <c r="Q1328"/>
    </row>
    <row r="1329" spans="5:17" ht="15">
      <c r="E1329"/>
      <c r="Q1329"/>
    </row>
    <row r="1330" spans="5:17" ht="15">
      <c r="E1330"/>
      <c r="Q1330"/>
    </row>
    <row r="1331" spans="5:17" ht="15">
      <c r="E1331"/>
      <c r="Q1331"/>
    </row>
    <row r="1332" spans="5:17" ht="15">
      <c r="E1332"/>
      <c r="Q1332"/>
    </row>
    <row r="1333" spans="5:17" ht="15">
      <c r="E1333"/>
      <c r="Q1333"/>
    </row>
    <row r="1334" spans="5:17" ht="15">
      <c r="E1334"/>
      <c r="Q1334"/>
    </row>
    <row r="1335" spans="5:17" ht="15">
      <c r="E1335"/>
      <c r="Q1335"/>
    </row>
    <row r="1336" spans="5:17" ht="15">
      <c r="E1336"/>
      <c r="Q1336"/>
    </row>
    <row r="1337" spans="5:17" ht="15">
      <c r="E1337"/>
      <c r="Q1337"/>
    </row>
    <row r="1338" spans="5:17" ht="15">
      <c r="E1338"/>
      <c r="Q1338"/>
    </row>
    <row r="1339" spans="5:17" ht="15">
      <c r="E1339"/>
      <c r="Q1339"/>
    </row>
    <row r="1340" spans="5:17" ht="15">
      <c r="E1340"/>
      <c r="Q1340"/>
    </row>
    <row r="1341" spans="5:17" ht="15">
      <c r="E1341"/>
      <c r="Q1341"/>
    </row>
    <row r="1342" spans="5:17" ht="15">
      <c r="E1342"/>
      <c r="Q1342"/>
    </row>
    <row r="1343" spans="5:17" ht="15">
      <c r="E1343"/>
      <c r="Q1343"/>
    </row>
    <row r="1344" spans="5:17" ht="15">
      <c r="E1344"/>
      <c r="Q1344"/>
    </row>
    <row r="1345" spans="5:17" ht="15">
      <c r="E1345"/>
      <c r="Q1345"/>
    </row>
    <row r="1346" spans="5:17" ht="15">
      <c r="E1346"/>
      <c r="Q1346"/>
    </row>
    <row r="1347" spans="5:17" ht="15">
      <c r="E1347"/>
      <c r="Q1347"/>
    </row>
    <row r="1348" spans="5:17" ht="15">
      <c r="E1348"/>
      <c r="Q1348"/>
    </row>
    <row r="1349" spans="5:17" ht="15">
      <c r="E1349"/>
      <c r="Q1349"/>
    </row>
    <row r="1350" spans="5:17" ht="15">
      <c r="E1350"/>
      <c r="Q1350"/>
    </row>
    <row r="1351" spans="5:17" ht="15">
      <c r="E1351"/>
      <c r="Q1351"/>
    </row>
    <row r="1352" spans="5:17" ht="15">
      <c r="E1352"/>
      <c r="Q1352"/>
    </row>
    <row r="1353" spans="5:17" ht="15">
      <c r="E1353"/>
      <c r="Q1353"/>
    </row>
    <row r="1354" spans="5:17" ht="15">
      <c r="E1354"/>
      <c r="Q1354"/>
    </row>
    <row r="1355" spans="5:17" ht="15">
      <c r="E1355"/>
      <c r="Q1355"/>
    </row>
    <row r="1356" spans="5:17" ht="15">
      <c r="E1356"/>
      <c r="Q1356"/>
    </row>
    <row r="1357" spans="5:17" ht="15">
      <c r="E1357"/>
      <c r="Q1357"/>
    </row>
    <row r="1358" spans="5:17" ht="15">
      <c r="E1358"/>
      <c r="Q1358"/>
    </row>
    <row r="1359" spans="5:17" ht="15">
      <c r="E1359"/>
      <c r="Q1359"/>
    </row>
    <row r="1360" spans="5:17" ht="15">
      <c r="E1360"/>
      <c r="Q1360"/>
    </row>
    <row r="1361" spans="5:17" ht="15">
      <c r="E1361"/>
      <c r="Q1361"/>
    </row>
    <row r="1362" spans="5:17" ht="15">
      <c r="E1362"/>
      <c r="Q1362"/>
    </row>
    <row r="1363" spans="5:17" ht="15">
      <c r="E1363"/>
      <c r="Q1363"/>
    </row>
    <row r="1364" spans="5:17" ht="15">
      <c r="E1364"/>
      <c r="Q1364"/>
    </row>
    <row r="1365" spans="5:17" ht="15">
      <c r="E1365"/>
      <c r="Q1365"/>
    </row>
    <row r="1366" spans="5:17" ht="15">
      <c r="E1366"/>
      <c r="Q1366"/>
    </row>
    <row r="1367" spans="5:17" ht="15">
      <c r="E1367"/>
      <c r="Q1367"/>
    </row>
    <row r="1368" spans="5:17" ht="15">
      <c r="E1368"/>
      <c r="Q1368"/>
    </row>
    <row r="1369" spans="5:17" ht="15">
      <c r="E1369"/>
      <c r="Q1369"/>
    </row>
    <row r="1370" spans="5:17" ht="15">
      <c r="E1370"/>
      <c r="Q1370"/>
    </row>
    <row r="1371" spans="5:17" ht="15">
      <c r="E1371"/>
      <c r="Q1371"/>
    </row>
    <row r="1372" spans="5:17" ht="15">
      <c r="E1372"/>
      <c r="Q1372"/>
    </row>
    <row r="1373" spans="5:17" ht="15">
      <c r="E1373"/>
      <c r="Q1373"/>
    </row>
    <row r="1374" spans="5:17" ht="15">
      <c r="E1374"/>
      <c r="Q1374"/>
    </row>
    <row r="1375" spans="5:17" ht="15">
      <c r="E1375"/>
      <c r="Q1375"/>
    </row>
    <row r="1376" spans="5:17" ht="15">
      <c r="E1376"/>
      <c r="Q1376"/>
    </row>
    <row r="1377" spans="5:17" ht="15">
      <c r="E1377"/>
      <c r="Q1377"/>
    </row>
    <row r="1378" spans="5:17" ht="15">
      <c r="E1378"/>
      <c r="Q1378"/>
    </row>
    <row r="1379" spans="5:17" ht="15">
      <c r="E1379"/>
      <c r="Q1379"/>
    </row>
    <row r="1380" spans="5:17" ht="15">
      <c r="E1380"/>
      <c r="Q1380"/>
    </row>
    <row r="1381" spans="5:17" ht="15">
      <c r="E1381"/>
      <c r="Q1381"/>
    </row>
    <row r="1382" spans="5:17" ht="15">
      <c r="E1382"/>
      <c r="Q1382"/>
    </row>
    <row r="1383" spans="5:17" ht="15">
      <c r="E1383"/>
      <c r="Q1383"/>
    </row>
    <row r="1384" spans="5:17" ht="15">
      <c r="E1384"/>
      <c r="Q1384"/>
    </row>
    <row r="1385" spans="5:17" ht="15">
      <c r="E1385"/>
      <c r="Q1385"/>
    </row>
    <row r="1386" spans="5:17" ht="15">
      <c r="E1386"/>
      <c r="Q1386"/>
    </row>
    <row r="1387" spans="5:17" ht="15">
      <c r="E1387"/>
      <c r="Q1387"/>
    </row>
    <row r="1388" spans="5:17" ht="15">
      <c r="E1388"/>
      <c r="Q1388"/>
    </row>
    <row r="1389" spans="5:17" ht="15">
      <c r="E1389"/>
      <c r="Q1389"/>
    </row>
    <row r="1390" spans="5:17" ht="15">
      <c r="E1390"/>
      <c r="Q1390"/>
    </row>
    <row r="1391" spans="5:17" ht="15">
      <c r="E1391"/>
      <c r="Q1391"/>
    </row>
    <row r="1392" spans="5:17" ht="15">
      <c r="E1392"/>
      <c r="Q1392"/>
    </row>
    <row r="1393" spans="5:17" ht="15">
      <c r="E1393"/>
      <c r="Q1393"/>
    </row>
    <row r="1394" spans="5:17" ht="15">
      <c r="E1394"/>
      <c r="Q1394"/>
    </row>
    <row r="1395" spans="5:17" ht="15">
      <c r="E1395"/>
      <c r="Q1395"/>
    </row>
    <row r="1396" spans="5:17" ht="15">
      <c r="E1396"/>
      <c r="Q1396"/>
    </row>
    <row r="1397" spans="5:17" ht="15">
      <c r="E1397"/>
      <c r="Q1397"/>
    </row>
    <row r="1398" spans="5:17" ht="15">
      <c r="E1398"/>
      <c r="Q1398"/>
    </row>
    <row r="1399" spans="5:17" ht="15">
      <c r="E1399"/>
      <c r="Q1399"/>
    </row>
    <row r="1400" spans="5:17" ht="15">
      <c r="E1400"/>
      <c r="Q1400"/>
    </row>
    <row r="1401" spans="5:17" ht="15">
      <c r="E1401"/>
      <c r="Q1401"/>
    </row>
    <row r="1402" spans="5:17" ht="15">
      <c r="E1402"/>
      <c r="Q1402"/>
    </row>
    <row r="1403" spans="5:17" ht="15">
      <c r="E1403"/>
      <c r="Q1403"/>
    </row>
    <row r="1404" spans="5:17" ht="15">
      <c r="E1404"/>
      <c r="Q1404"/>
    </row>
    <row r="1405" spans="5:17" ht="15">
      <c r="E1405"/>
      <c r="Q1405"/>
    </row>
    <row r="1406" spans="5:17" ht="15">
      <c r="E1406"/>
      <c r="Q1406"/>
    </row>
    <row r="1407" spans="5:17" ht="15">
      <c r="E1407"/>
      <c r="Q1407"/>
    </row>
    <row r="1408" spans="5:17" ht="15">
      <c r="E1408"/>
      <c r="Q1408"/>
    </row>
    <row r="1409" spans="5:17" ht="15">
      <c r="E1409"/>
      <c r="Q1409"/>
    </row>
    <row r="1410" spans="5:17" ht="15">
      <c r="E1410"/>
      <c r="Q1410"/>
    </row>
    <row r="1411" spans="5:17" ht="15">
      <c r="E1411"/>
      <c r="Q1411"/>
    </row>
    <row r="1412" spans="5:17" ht="15">
      <c r="E1412"/>
      <c r="Q1412"/>
    </row>
    <row r="1413" spans="5:17" ht="15">
      <c r="E1413"/>
      <c r="Q1413"/>
    </row>
    <row r="1414" spans="5:17" ht="15">
      <c r="E1414"/>
      <c r="Q1414"/>
    </row>
    <row r="1415" spans="5:17" ht="15">
      <c r="E1415"/>
      <c r="Q1415"/>
    </row>
    <row r="1416" spans="5:17" ht="15">
      <c r="E1416"/>
      <c r="Q1416"/>
    </row>
    <row r="1417" spans="5:17" ht="15">
      <c r="E1417"/>
      <c r="Q1417"/>
    </row>
    <row r="1418" spans="5:17" ht="15">
      <c r="E1418"/>
      <c r="Q1418"/>
    </row>
    <row r="1419" spans="5:17" ht="15">
      <c r="E1419"/>
      <c r="Q1419"/>
    </row>
    <row r="1420" spans="5:17" ht="15">
      <c r="E1420"/>
      <c r="Q1420"/>
    </row>
    <row r="1421" spans="5:17" ht="15">
      <c r="E1421"/>
      <c r="Q1421"/>
    </row>
    <row r="1422" spans="5:17" ht="15">
      <c r="E1422"/>
      <c r="Q1422"/>
    </row>
    <row r="1423" spans="5:17" ht="15">
      <c r="E1423"/>
      <c r="Q1423"/>
    </row>
    <row r="1424" spans="5:17" ht="15">
      <c r="E1424"/>
      <c r="Q1424"/>
    </row>
    <row r="1425" spans="5:17" ht="15">
      <c r="E1425"/>
      <c r="Q1425"/>
    </row>
    <row r="1426" spans="5:17" ht="15">
      <c r="E1426"/>
      <c r="Q1426"/>
    </row>
    <row r="1427" spans="5:17" ht="15">
      <c r="E1427"/>
      <c r="Q1427"/>
    </row>
    <row r="1428" spans="5:17" ht="15">
      <c r="E1428"/>
      <c r="Q1428"/>
    </row>
    <row r="1429" spans="5:17" ht="15">
      <c r="E1429"/>
      <c r="Q1429"/>
    </row>
    <row r="1430" spans="5:17" ht="15">
      <c r="E1430"/>
      <c r="Q1430"/>
    </row>
    <row r="1431" spans="5:17" ht="15">
      <c r="E1431"/>
      <c r="Q1431"/>
    </row>
    <row r="1432" spans="5:17" ht="15">
      <c r="E1432"/>
      <c r="Q1432"/>
    </row>
    <row r="1433" spans="5:17" ht="15">
      <c r="E1433"/>
      <c r="Q1433"/>
    </row>
    <row r="1434" spans="5:17" ht="15">
      <c r="E1434"/>
      <c r="Q1434"/>
    </row>
    <row r="1435" spans="5:17" ht="15">
      <c r="E1435"/>
      <c r="Q1435"/>
    </row>
    <row r="1436" spans="5:17" ht="15">
      <c r="E1436"/>
      <c r="Q1436"/>
    </row>
    <row r="1437" spans="5:17" ht="15">
      <c r="E1437"/>
      <c r="Q1437"/>
    </row>
    <row r="1438" spans="5:17" ht="15">
      <c r="E1438"/>
      <c r="Q1438"/>
    </row>
    <row r="1439" spans="5:17" ht="15">
      <c r="E1439"/>
      <c r="Q1439"/>
    </row>
    <row r="1440" spans="5:17" ht="15">
      <c r="E1440"/>
      <c r="Q1440"/>
    </row>
    <row r="1441" spans="5:17" ht="15">
      <c r="E1441"/>
      <c r="Q1441"/>
    </row>
    <row r="1442" spans="5:17" ht="15">
      <c r="E1442"/>
      <c r="Q1442"/>
    </row>
    <row r="1443" spans="5:17" ht="15">
      <c r="E1443"/>
      <c r="Q1443"/>
    </row>
    <row r="1444" spans="5:17" ht="15">
      <c r="E1444"/>
      <c r="Q1444"/>
    </row>
    <row r="1445" spans="5:17" ht="15">
      <c r="E1445"/>
      <c r="Q1445"/>
    </row>
    <row r="1446" spans="5:17" ht="15">
      <c r="E1446"/>
      <c r="Q1446"/>
    </row>
    <row r="1447" spans="5:17" ht="15">
      <c r="E1447"/>
      <c r="Q1447"/>
    </row>
    <row r="1448" spans="5:17" ht="15">
      <c r="E1448"/>
      <c r="Q1448"/>
    </row>
    <row r="1449" spans="5:17" ht="15">
      <c r="E1449"/>
      <c r="Q1449"/>
    </row>
    <row r="1450" spans="5:17" ht="15">
      <c r="E1450"/>
      <c r="Q1450"/>
    </row>
    <row r="1451" spans="5:17" ht="15">
      <c r="E1451"/>
      <c r="Q1451"/>
    </row>
    <row r="1452" spans="5:17" ht="15">
      <c r="E1452"/>
      <c r="Q1452"/>
    </row>
    <row r="1453" spans="5:17" ht="15">
      <c r="E1453"/>
      <c r="Q1453"/>
    </row>
    <row r="1454" spans="5:17" ht="15">
      <c r="E1454"/>
      <c r="Q1454"/>
    </row>
    <row r="1455" spans="5:17" ht="15">
      <c r="E1455"/>
      <c r="Q1455"/>
    </row>
    <row r="1456" spans="5:17" ht="15">
      <c r="E1456"/>
      <c r="Q1456"/>
    </row>
    <row r="1457" spans="5:17" ht="15">
      <c r="E1457"/>
      <c r="Q1457"/>
    </row>
    <row r="1458" spans="5:17" ht="15">
      <c r="E1458"/>
      <c r="Q1458"/>
    </row>
    <row r="1459" spans="5:17" ht="15">
      <c r="E1459"/>
      <c r="Q1459"/>
    </row>
    <row r="1460" spans="5:17" ht="15">
      <c r="E1460"/>
      <c r="Q1460"/>
    </row>
    <row r="1461" spans="5:17" ht="15">
      <c r="E1461"/>
      <c r="Q1461"/>
    </row>
    <row r="1462" spans="5:17" ht="15">
      <c r="E1462"/>
      <c r="Q1462"/>
    </row>
    <row r="1463" spans="5:17" ht="15">
      <c r="E1463"/>
      <c r="Q1463"/>
    </row>
    <row r="1464" spans="5:17" ht="15">
      <c r="E1464"/>
      <c r="Q1464"/>
    </row>
    <row r="1465" spans="5:17" ht="15">
      <c r="E1465"/>
      <c r="Q1465"/>
    </row>
    <row r="1466" spans="5:17" ht="15">
      <c r="E1466"/>
      <c r="Q1466"/>
    </row>
    <row r="1467" spans="5:17" ht="15">
      <c r="E1467"/>
      <c r="Q1467"/>
    </row>
    <row r="1468" spans="5:17" ht="15">
      <c r="E1468"/>
      <c r="Q1468"/>
    </row>
    <row r="1469" spans="5:17" ht="15">
      <c r="E1469"/>
      <c r="Q1469"/>
    </row>
    <row r="1470" spans="5:17" ht="15">
      <c r="E1470"/>
      <c r="Q1470"/>
    </row>
    <row r="1471" spans="5:17" ht="15">
      <c r="E1471"/>
      <c r="Q1471"/>
    </row>
    <row r="1472" spans="5:17" ht="15">
      <c r="E1472"/>
      <c r="Q1472"/>
    </row>
    <row r="1473" spans="5:17" ht="15">
      <c r="E1473"/>
      <c r="Q1473"/>
    </row>
    <row r="1474" spans="5:17" ht="15">
      <c r="E1474"/>
      <c r="Q1474"/>
    </row>
    <row r="1475" spans="5:17" ht="15">
      <c r="E1475"/>
      <c r="Q1475"/>
    </row>
    <row r="1476" spans="5:17" ht="15">
      <c r="E1476"/>
      <c r="Q1476"/>
    </row>
    <row r="1477" spans="5:17" ht="15">
      <c r="E1477"/>
      <c r="Q1477"/>
    </row>
    <row r="1478" spans="5:17" ht="15">
      <c r="E1478"/>
      <c r="Q1478"/>
    </row>
    <row r="1479" spans="5:17" ht="15">
      <c r="E1479"/>
      <c r="Q1479"/>
    </row>
    <row r="1480" spans="5:17" ht="15">
      <c r="E1480"/>
      <c r="Q1480"/>
    </row>
    <row r="1481" spans="5:17" ht="15">
      <c r="E1481"/>
      <c r="Q1481"/>
    </row>
    <row r="1482" spans="5:17" ht="15">
      <c r="E1482"/>
      <c r="Q1482"/>
    </row>
    <row r="1483" spans="5:17" ht="15">
      <c r="E1483"/>
      <c r="Q1483"/>
    </row>
    <row r="1484" spans="5:17" ht="15">
      <c r="E1484"/>
      <c r="Q1484"/>
    </row>
    <row r="1485" spans="5:17" ht="15">
      <c r="E1485"/>
      <c r="Q1485"/>
    </row>
    <row r="1486" spans="5:17" ht="15">
      <c r="E1486"/>
      <c r="Q1486"/>
    </row>
    <row r="1487" spans="5:17" ht="15">
      <c r="E1487"/>
      <c r="Q1487"/>
    </row>
    <row r="1488" spans="5:17" ht="15">
      <c r="E1488"/>
      <c r="Q1488"/>
    </row>
    <row r="1489" spans="5:17" ht="15">
      <c r="E1489"/>
      <c r="Q1489"/>
    </row>
    <row r="1490" spans="5:17" ht="15">
      <c r="E1490"/>
      <c r="Q1490"/>
    </row>
    <row r="1491" spans="5:17" ht="15">
      <c r="E1491"/>
      <c r="Q1491"/>
    </row>
    <row r="1492" spans="5:17" ht="15">
      <c r="E1492"/>
      <c r="Q1492"/>
    </row>
    <row r="1493" spans="5:17" ht="15">
      <c r="E1493"/>
      <c r="Q1493"/>
    </row>
    <row r="1494" spans="5:17" ht="15">
      <c r="E1494"/>
      <c r="Q1494"/>
    </row>
    <row r="1495" spans="5:17" ht="15">
      <c r="E1495"/>
      <c r="Q1495"/>
    </row>
    <row r="1496" spans="5:17" ht="15">
      <c r="E1496"/>
      <c r="Q1496"/>
    </row>
    <row r="1497" spans="5:17" ht="15">
      <c r="E1497"/>
      <c r="Q1497"/>
    </row>
    <row r="1498" spans="5:17" ht="15">
      <c r="E1498"/>
      <c r="Q1498"/>
    </row>
    <row r="1499" spans="5:17" ht="15">
      <c r="E1499"/>
      <c r="Q1499"/>
    </row>
    <row r="1500" spans="5:17" ht="15">
      <c r="E1500"/>
      <c r="Q1500"/>
    </row>
    <row r="1501" spans="5:17" ht="15">
      <c r="E1501"/>
      <c r="Q1501"/>
    </row>
    <row r="1502" spans="5:17" ht="15">
      <c r="E1502"/>
      <c r="Q1502"/>
    </row>
    <row r="1503" spans="5:17" ht="15">
      <c r="E1503"/>
      <c r="Q1503"/>
    </row>
    <row r="1504" spans="5:17" ht="15">
      <c r="E1504"/>
      <c r="Q1504"/>
    </row>
    <row r="1505" spans="5:17" ht="15">
      <c r="E1505"/>
      <c r="Q1505"/>
    </row>
    <row r="1506" spans="5:17" ht="15">
      <c r="E1506"/>
      <c r="Q1506"/>
    </row>
    <row r="1507" spans="5:17" ht="15">
      <c r="E1507"/>
      <c r="Q1507"/>
    </row>
    <row r="1508" spans="5:17" ht="15">
      <c r="E1508"/>
      <c r="Q1508"/>
    </row>
    <row r="1509" spans="5:17" ht="15">
      <c r="E1509"/>
      <c r="Q1509"/>
    </row>
    <row r="1510" spans="5:17" ht="15">
      <c r="E1510"/>
      <c r="Q1510"/>
    </row>
    <row r="1511" spans="5:17" ht="15">
      <c r="E1511"/>
      <c r="Q1511"/>
    </row>
    <row r="1512" spans="5:17" ht="15">
      <c r="E1512"/>
      <c r="Q1512"/>
    </row>
    <row r="1513" spans="5:17" ht="15">
      <c r="E1513"/>
      <c r="Q1513"/>
    </row>
    <row r="1514" spans="5:17" ht="15">
      <c r="E1514"/>
      <c r="Q1514"/>
    </row>
    <row r="1515" spans="5:17" ht="15">
      <c r="E1515"/>
      <c r="Q1515"/>
    </row>
    <row r="1516" spans="5:17" ht="15">
      <c r="E1516"/>
      <c r="Q1516"/>
    </row>
    <row r="1517" spans="5:17" ht="15">
      <c r="E1517"/>
      <c r="Q1517"/>
    </row>
    <row r="1518" spans="5:17" ht="15">
      <c r="E1518"/>
      <c r="Q1518"/>
    </row>
    <row r="1519" spans="5:17" ht="15">
      <c r="E1519"/>
      <c r="Q1519"/>
    </row>
    <row r="1520" spans="5:17" ht="15">
      <c r="E1520"/>
      <c r="Q1520"/>
    </row>
    <row r="1521" spans="5:17" ht="15">
      <c r="E1521"/>
      <c r="Q1521"/>
    </row>
    <row r="1522" spans="5:17" ht="15">
      <c r="E1522"/>
      <c r="Q1522"/>
    </row>
    <row r="1523" spans="5:17" ht="15">
      <c r="E1523"/>
      <c r="Q1523"/>
    </row>
    <row r="1524" spans="5:17" ht="15">
      <c r="E1524"/>
      <c r="Q1524"/>
    </row>
    <row r="1525" spans="5:17" ht="15">
      <c r="E1525"/>
      <c r="Q1525"/>
    </row>
    <row r="1526" spans="5:17" ht="15">
      <c r="E1526"/>
      <c r="Q1526"/>
    </row>
    <row r="1527" spans="5:17" ht="15">
      <c r="E1527"/>
      <c r="Q1527"/>
    </row>
    <row r="1528" spans="5:17" ht="15">
      <c r="E1528"/>
      <c r="Q1528"/>
    </row>
    <row r="1529" spans="5:17" ht="15">
      <c r="E1529"/>
      <c r="Q1529"/>
    </row>
    <row r="1530" spans="5:17" ht="15">
      <c r="E1530"/>
      <c r="Q1530"/>
    </row>
    <row r="1531" spans="5:17" ht="15">
      <c r="E1531"/>
      <c r="Q1531"/>
    </row>
    <row r="1532" spans="5:17" ht="15">
      <c r="E1532"/>
      <c r="Q1532"/>
    </row>
    <row r="1533" spans="5:17" ht="15">
      <c r="E1533"/>
      <c r="Q1533"/>
    </row>
    <row r="1534" spans="5:17" ht="15">
      <c r="E1534"/>
      <c r="Q1534"/>
    </row>
    <row r="1535" spans="5:17" ht="15">
      <c r="E1535"/>
      <c r="Q1535"/>
    </row>
    <row r="1536" spans="5:17" ht="15">
      <c r="E1536"/>
      <c r="Q1536"/>
    </row>
    <row r="1537" spans="5:17" ht="15">
      <c r="E1537"/>
      <c r="Q1537"/>
    </row>
    <row r="1538" spans="5:17" ht="15">
      <c r="E1538"/>
      <c r="Q1538"/>
    </row>
    <row r="1539" spans="5:17" ht="15">
      <c r="E1539"/>
      <c r="Q1539"/>
    </row>
    <row r="1540" spans="5:17" ht="15">
      <c r="E1540"/>
      <c r="Q1540"/>
    </row>
    <row r="1541" spans="5:17" ht="15">
      <c r="E1541"/>
      <c r="Q1541"/>
    </row>
    <row r="1542" spans="5:17" ht="15">
      <c r="E1542"/>
      <c r="Q1542"/>
    </row>
    <row r="1543" spans="5:17" ht="15">
      <c r="E1543"/>
      <c r="Q1543"/>
    </row>
    <row r="1544" spans="5:17" ht="15">
      <c r="E1544"/>
      <c r="Q1544"/>
    </row>
    <row r="1545" spans="5:17" ht="15">
      <c r="E1545"/>
      <c r="Q1545"/>
    </row>
    <row r="1546" spans="5:17" ht="15">
      <c r="E1546"/>
      <c r="Q1546"/>
    </row>
    <row r="1547" spans="5:17" ht="15">
      <c r="E1547"/>
      <c r="Q1547"/>
    </row>
    <row r="1548" spans="5:17" ht="15">
      <c r="E1548"/>
      <c r="Q1548"/>
    </row>
    <row r="1549" spans="5:17" ht="15">
      <c r="E1549"/>
      <c r="Q1549"/>
    </row>
    <row r="1550" spans="5:17" ht="15">
      <c r="E1550"/>
      <c r="Q1550"/>
    </row>
    <row r="1551" spans="5:17" ht="15">
      <c r="E1551"/>
      <c r="Q1551"/>
    </row>
    <row r="1552" spans="5:17" ht="15">
      <c r="E1552"/>
      <c r="Q1552"/>
    </row>
    <row r="1553" spans="5:17" ht="15">
      <c r="E1553"/>
      <c r="Q1553"/>
    </row>
    <row r="1554" spans="5:17" ht="15">
      <c r="E1554"/>
      <c r="Q1554"/>
    </row>
    <row r="1555" spans="5:17" ht="15">
      <c r="E1555"/>
      <c r="Q1555"/>
    </row>
    <row r="1556" spans="5:17" ht="15">
      <c r="E1556"/>
      <c r="Q1556"/>
    </row>
    <row r="1557" spans="5:17" ht="15">
      <c r="E1557"/>
      <c r="Q1557"/>
    </row>
    <row r="1558" spans="5:17" ht="15">
      <c r="E1558"/>
      <c r="Q1558"/>
    </row>
    <row r="1559" spans="5:17" ht="15">
      <c r="E1559"/>
      <c r="Q1559"/>
    </row>
    <row r="1560" spans="5:17" ht="15">
      <c r="E1560"/>
      <c r="Q1560"/>
    </row>
    <row r="1561" spans="5:17" ht="15">
      <c r="E1561"/>
      <c r="Q1561"/>
    </row>
    <row r="1562" spans="5:17" ht="15">
      <c r="E1562"/>
      <c r="Q1562"/>
    </row>
    <row r="1563" spans="5:17" ht="15">
      <c r="E1563"/>
      <c r="Q1563"/>
    </row>
    <row r="1564" spans="5:17" ht="15">
      <c r="E1564"/>
      <c r="Q1564"/>
    </row>
    <row r="1565" spans="5:17" ht="15">
      <c r="E1565"/>
      <c r="Q1565"/>
    </row>
    <row r="1566" spans="5:17" ht="15">
      <c r="E1566"/>
      <c r="Q1566"/>
    </row>
    <row r="1567" spans="5:17" ht="15">
      <c r="E1567"/>
      <c r="Q1567"/>
    </row>
    <row r="1568" spans="5:17" ht="15">
      <c r="E1568"/>
      <c r="Q1568"/>
    </row>
    <row r="1569" spans="5:17" ht="15">
      <c r="E1569"/>
      <c r="Q1569"/>
    </row>
    <row r="1570" spans="5:17" ht="15">
      <c r="E1570"/>
      <c r="Q1570"/>
    </row>
    <row r="1571" spans="5:17" ht="15">
      <c r="E1571"/>
      <c r="Q1571"/>
    </row>
    <row r="1572" spans="5:17" ht="15">
      <c r="E1572"/>
      <c r="Q1572"/>
    </row>
    <row r="1573" spans="5:17" ht="15">
      <c r="E1573"/>
      <c r="Q1573"/>
    </row>
    <row r="1574" spans="5:17" ht="15">
      <c r="E1574"/>
      <c r="Q1574"/>
    </row>
    <row r="1575" spans="5:17" ht="15">
      <c r="E1575"/>
      <c r="Q1575"/>
    </row>
    <row r="1576" spans="5:17" ht="15">
      <c r="E1576"/>
      <c r="Q1576"/>
    </row>
    <row r="1577" spans="5:17" ht="15">
      <c r="E1577"/>
      <c r="Q1577"/>
    </row>
    <row r="1578" spans="5:17" ht="15">
      <c r="E1578"/>
      <c r="Q1578"/>
    </row>
    <row r="1579" spans="5:17" ht="15">
      <c r="E1579"/>
      <c r="Q1579"/>
    </row>
    <row r="1580" spans="5:17" ht="15">
      <c r="E1580"/>
      <c r="Q1580"/>
    </row>
  </sheetData>
  <sheetProtection/>
  <mergeCells count="2">
    <mergeCell ref="A1:P1"/>
    <mergeCell ref="A2:P2"/>
  </mergeCells>
  <printOptions/>
  <pageMargins left="0.5905511811023623" right="0.5118110236220472" top="0.5905511811023623" bottom="0.4724409448818898" header="0.31496062992125984" footer="0.31496062992125984"/>
  <pageSetup fitToHeight="0" fitToWidth="1" horizontalDpi="600" verticalDpi="600" orientation="landscape" paperSize="9" scale="59" r:id="rId1"/>
  <headerFooter>
    <oddFooter>&amp;CStranica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3"/>
  <sheetViews>
    <sheetView zoomScale="85" zoomScaleNormal="85" workbookViewId="0" topLeftCell="A1">
      <selection activeCell="B4" sqref="B4"/>
    </sheetView>
  </sheetViews>
  <sheetFormatPr defaultColWidth="9.140625" defaultRowHeight="30.75" customHeight="1"/>
  <cols>
    <col min="1" max="1" width="10.57421875" style="0" customWidth="1"/>
    <col min="2" max="2" width="25.8515625" style="0" customWidth="1"/>
    <col min="3" max="3" width="8.28125" style="0" customWidth="1"/>
    <col min="4" max="4" width="14.28125" style="0" customWidth="1"/>
    <col min="5" max="5" width="10.57421875" style="0" customWidth="1"/>
    <col min="6" max="6" width="21.57421875" style="0" customWidth="1"/>
    <col min="7" max="7" width="19.140625" style="0" customWidth="1"/>
    <col min="8" max="8" width="8.8515625" style="70" customWidth="1"/>
    <col min="9" max="9" width="18.00390625" style="0" customWidth="1"/>
    <col min="10" max="10" width="11.28125" style="0" customWidth="1"/>
    <col min="11" max="11" width="11.7109375" style="0" bestFit="1" customWidth="1"/>
    <col min="12" max="12" width="9.421875" style="0" bestFit="1" customWidth="1"/>
    <col min="13" max="13" width="11.28125" style="0" customWidth="1"/>
    <col min="14" max="14" width="8.8515625" style="70" customWidth="1"/>
  </cols>
  <sheetData>
    <row r="1" spans="1:16" ht="21" customHeight="1">
      <c r="A1" s="290" t="s">
        <v>54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7" ht="38.25" customHeight="1">
      <c r="A2" s="292" t="s">
        <v>3117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65"/>
    </row>
    <row r="3" spans="1:18" ht="30.75" customHeight="1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19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196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9.5" customHeight="1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197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599</v>
      </c>
      <c r="N4" s="197" t="s">
        <v>28</v>
      </c>
      <c r="O4" s="84" t="s">
        <v>600</v>
      </c>
      <c r="P4" s="84" t="s">
        <v>1372</v>
      </c>
      <c r="Q4" s="84" t="s">
        <v>1440</v>
      </c>
      <c r="R4" s="84" t="s">
        <v>30</v>
      </c>
    </row>
    <row r="5" spans="1:18" ht="30.75" customHeight="1">
      <c r="A5" s="1" t="s">
        <v>1972</v>
      </c>
      <c r="B5" s="2" t="s">
        <v>1000</v>
      </c>
      <c r="C5" s="89" t="s">
        <v>1665</v>
      </c>
      <c r="D5" s="2"/>
      <c r="E5" s="2" t="s">
        <v>106</v>
      </c>
      <c r="F5" s="2" t="s">
        <v>1666</v>
      </c>
      <c r="G5" s="2"/>
      <c r="H5" s="9" t="s">
        <v>1853</v>
      </c>
      <c r="I5" s="67" t="s">
        <v>1977</v>
      </c>
      <c r="J5" s="7" t="s">
        <v>132</v>
      </c>
      <c r="K5" s="5">
        <v>43940</v>
      </c>
      <c r="L5" s="5">
        <v>10985</v>
      </c>
      <c r="M5" s="5">
        <v>54925</v>
      </c>
      <c r="N5" s="198">
        <v>44594</v>
      </c>
      <c r="O5" s="6">
        <v>54925</v>
      </c>
      <c r="P5" s="3" t="s">
        <v>1377</v>
      </c>
      <c r="Q5" s="158"/>
      <c r="R5" s="88"/>
    </row>
    <row r="6" spans="1:18" ht="30.75" customHeight="1">
      <c r="A6" s="2" t="s">
        <v>1772</v>
      </c>
      <c r="B6" s="2" t="s">
        <v>1773</v>
      </c>
      <c r="C6" s="3" t="s">
        <v>514</v>
      </c>
      <c r="D6" s="2"/>
      <c r="E6" s="2" t="s">
        <v>106</v>
      </c>
      <c r="F6" s="2" t="s">
        <v>1313</v>
      </c>
      <c r="G6" s="2"/>
      <c r="H6" s="9" t="s">
        <v>1774</v>
      </c>
      <c r="I6" s="67" t="s">
        <v>1905</v>
      </c>
      <c r="J6" s="7" t="s">
        <v>150</v>
      </c>
      <c r="K6" s="5">
        <v>69616</v>
      </c>
      <c r="L6" s="5">
        <v>15754</v>
      </c>
      <c r="M6" s="5">
        <v>85370</v>
      </c>
      <c r="N6" s="199" t="s">
        <v>1957</v>
      </c>
      <c r="O6" s="118">
        <v>91994.51</v>
      </c>
      <c r="P6" s="3" t="s">
        <v>1377</v>
      </c>
      <c r="Q6" s="158"/>
      <c r="R6" s="88"/>
    </row>
    <row r="7" spans="1:18" ht="30.75" customHeight="1">
      <c r="A7" s="2" t="s">
        <v>1935</v>
      </c>
      <c r="B7" s="2" t="s">
        <v>1936</v>
      </c>
      <c r="C7" s="3" t="s">
        <v>846</v>
      </c>
      <c r="D7" s="2"/>
      <c r="E7" s="2" t="s">
        <v>106</v>
      </c>
      <c r="F7" s="2" t="s">
        <v>1967</v>
      </c>
      <c r="G7" s="2"/>
      <c r="H7" s="9" t="s">
        <v>1937</v>
      </c>
      <c r="I7" s="67" t="s">
        <v>1966</v>
      </c>
      <c r="J7" s="7" t="s">
        <v>1938</v>
      </c>
      <c r="K7" s="5">
        <v>34500</v>
      </c>
      <c r="L7" s="5">
        <v>0</v>
      </c>
      <c r="M7" s="5">
        <v>34500</v>
      </c>
      <c r="N7" s="199" t="s">
        <v>1957</v>
      </c>
      <c r="O7" s="118">
        <v>34500</v>
      </c>
      <c r="P7" s="3" t="s">
        <v>1377</v>
      </c>
      <c r="Q7" s="158"/>
      <c r="R7" s="88"/>
    </row>
    <row r="8" spans="1:18" ht="30.75" customHeight="1">
      <c r="A8" s="2" t="s">
        <v>1775</v>
      </c>
      <c r="B8" s="2" t="s">
        <v>1281</v>
      </c>
      <c r="C8" s="3" t="s">
        <v>159</v>
      </c>
      <c r="D8" s="2"/>
      <c r="E8" s="2" t="s">
        <v>106</v>
      </c>
      <c r="F8" s="2" t="s">
        <v>1764</v>
      </c>
      <c r="G8" s="2"/>
      <c r="H8" s="9" t="s">
        <v>1776</v>
      </c>
      <c r="I8" s="67" t="s">
        <v>1903</v>
      </c>
      <c r="J8" s="7" t="s">
        <v>150</v>
      </c>
      <c r="K8" s="5">
        <v>68400</v>
      </c>
      <c r="L8" s="5">
        <v>0</v>
      </c>
      <c r="M8" s="5">
        <v>68400</v>
      </c>
      <c r="N8" s="198">
        <v>44683</v>
      </c>
      <c r="O8" s="118">
        <v>68400</v>
      </c>
      <c r="P8" s="3" t="s">
        <v>1377</v>
      </c>
      <c r="Q8" s="158"/>
      <c r="R8" s="88"/>
    </row>
    <row r="9" spans="1:18" ht="36.75" customHeight="1">
      <c r="A9" s="2" t="s">
        <v>1777</v>
      </c>
      <c r="B9" s="2" t="s">
        <v>1778</v>
      </c>
      <c r="C9" s="3" t="s">
        <v>1779</v>
      </c>
      <c r="D9" s="2" t="s">
        <v>1780</v>
      </c>
      <c r="E9" s="2" t="s">
        <v>50</v>
      </c>
      <c r="F9" s="2" t="s">
        <v>1510</v>
      </c>
      <c r="G9" s="2"/>
      <c r="H9" s="9" t="s">
        <v>1781</v>
      </c>
      <c r="I9" s="67" t="s">
        <v>1904</v>
      </c>
      <c r="J9" s="7" t="s">
        <v>1782</v>
      </c>
      <c r="K9" s="5">
        <v>10227720.44</v>
      </c>
      <c r="L9" s="5">
        <v>2556930.11</v>
      </c>
      <c r="M9" s="5">
        <v>12784650.55</v>
      </c>
      <c r="N9" s="199" t="s">
        <v>2308</v>
      </c>
      <c r="O9" s="118">
        <v>436308.85</v>
      </c>
      <c r="P9" s="3" t="s">
        <v>1376</v>
      </c>
      <c r="Q9" s="158"/>
      <c r="R9" s="59" t="s">
        <v>2328</v>
      </c>
    </row>
    <row r="10" spans="1:18" ht="38.25" customHeight="1">
      <c r="A10" s="2" t="s">
        <v>1777</v>
      </c>
      <c r="B10" s="2" t="s">
        <v>1783</v>
      </c>
      <c r="C10" s="3" t="s">
        <v>1784</v>
      </c>
      <c r="D10" s="2" t="s">
        <v>1780</v>
      </c>
      <c r="E10" s="2" t="s">
        <v>50</v>
      </c>
      <c r="F10" s="2" t="s">
        <v>1510</v>
      </c>
      <c r="G10" s="2"/>
      <c r="H10" s="9" t="s">
        <v>1781</v>
      </c>
      <c r="I10" s="67" t="s">
        <v>1906</v>
      </c>
      <c r="J10" s="7" t="s">
        <v>987</v>
      </c>
      <c r="K10" s="5">
        <v>13999104.65</v>
      </c>
      <c r="L10" s="5">
        <v>3499776.16</v>
      </c>
      <c r="M10" s="5">
        <v>17498880.81</v>
      </c>
      <c r="N10" s="199" t="s">
        <v>2308</v>
      </c>
      <c r="O10" s="118">
        <v>183436.84</v>
      </c>
      <c r="P10" s="3" t="s">
        <v>1376</v>
      </c>
      <c r="Q10" s="158"/>
      <c r="R10" s="59" t="s">
        <v>2328</v>
      </c>
    </row>
    <row r="11" spans="1:18" ht="30.75" customHeight="1">
      <c r="A11" s="1" t="s">
        <v>1785</v>
      </c>
      <c r="B11" s="2" t="s">
        <v>1786</v>
      </c>
      <c r="C11" s="3" t="s">
        <v>117</v>
      </c>
      <c r="D11" s="2"/>
      <c r="E11" s="2" t="s">
        <v>106</v>
      </c>
      <c r="F11" s="1" t="s">
        <v>1787</v>
      </c>
      <c r="G11" s="2"/>
      <c r="H11" s="9" t="s">
        <v>1788</v>
      </c>
      <c r="I11" s="67" t="s">
        <v>1907</v>
      </c>
      <c r="J11" s="7" t="s">
        <v>1789</v>
      </c>
      <c r="K11" s="5">
        <v>189000</v>
      </c>
      <c r="L11" s="5">
        <v>47250</v>
      </c>
      <c r="M11" s="5">
        <v>236250</v>
      </c>
      <c r="N11" s="199"/>
      <c r="O11" s="1"/>
      <c r="P11" s="3" t="s">
        <v>1377</v>
      </c>
      <c r="Q11" s="158"/>
      <c r="R11" s="216" t="s">
        <v>2327</v>
      </c>
    </row>
    <row r="12" spans="1:18" ht="30.75" customHeight="1">
      <c r="A12" s="1" t="s">
        <v>1790</v>
      </c>
      <c r="B12" s="2" t="s">
        <v>1791</v>
      </c>
      <c r="C12" s="3" t="s">
        <v>117</v>
      </c>
      <c r="D12" s="2"/>
      <c r="E12" s="2" t="s">
        <v>106</v>
      </c>
      <c r="F12" s="1" t="s">
        <v>1787</v>
      </c>
      <c r="G12" s="2"/>
      <c r="H12" s="9" t="s">
        <v>1788</v>
      </c>
      <c r="I12" s="67" t="s">
        <v>1908</v>
      </c>
      <c r="J12" s="7" t="s">
        <v>1789</v>
      </c>
      <c r="K12" s="5">
        <v>169200</v>
      </c>
      <c r="L12" s="5">
        <v>42300</v>
      </c>
      <c r="M12" s="5">
        <v>211500</v>
      </c>
      <c r="N12" s="199"/>
      <c r="O12" s="1"/>
      <c r="P12" s="3" t="s">
        <v>1377</v>
      </c>
      <c r="Q12" s="158"/>
      <c r="R12" s="216" t="s">
        <v>2327</v>
      </c>
    </row>
    <row r="13" spans="1:18" ht="30.75" customHeight="1">
      <c r="A13" s="2" t="s">
        <v>1851</v>
      </c>
      <c r="B13" s="2" t="s">
        <v>1852</v>
      </c>
      <c r="C13" s="3" t="s">
        <v>1970</v>
      </c>
      <c r="D13" s="2"/>
      <c r="E13" s="2" t="s">
        <v>106</v>
      </c>
      <c r="F13" s="2" t="s">
        <v>1893</v>
      </c>
      <c r="G13" s="2"/>
      <c r="H13" s="9" t="s">
        <v>1793</v>
      </c>
      <c r="I13" s="67" t="s">
        <v>1894</v>
      </c>
      <c r="J13" s="7" t="s">
        <v>215</v>
      </c>
      <c r="K13" s="5">
        <v>34850</v>
      </c>
      <c r="L13" s="5">
        <v>8712.5</v>
      </c>
      <c r="M13" s="5">
        <v>43562.5</v>
      </c>
      <c r="N13" s="198">
        <v>44607</v>
      </c>
      <c r="O13" s="118">
        <v>43562.5</v>
      </c>
      <c r="P13" s="3" t="s">
        <v>1377</v>
      </c>
      <c r="Q13" s="158"/>
      <c r="R13" s="88"/>
    </row>
    <row r="14" spans="1:20" ht="34.5" customHeight="1">
      <c r="A14" s="2" t="s">
        <v>1792</v>
      </c>
      <c r="B14" s="2" t="s">
        <v>1795</v>
      </c>
      <c r="C14" s="3" t="s">
        <v>1971</v>
      </c>
      <c r="D14" s="2"/>
      <c r="E14" s="2" t="s">
        <v>106</v>
      </c>
      <c r="F14" s="2" t="s">
        <v>1313</v>
      </c>
      <c r="G14" s="2"/>
      <c r="H14" s="9" t="s">
        <v>1793</v>
      </c>
      <c r="I14" s="67" t="s">
        <v>1909</v>
      </c>
      <c r="J14" s="7" t="s">
        <v>508</v>
      </c>
      <c r="K14" s="5">
        <v>491215</v>
      </c>
      <c r="L14" s="5">
        <v>122803.75</v>
      </c>
      <c r="M14" s="5">
        <v>614018.75</v>
      </c>
      <c r="N14" s="199" t="s">
        <v>2199</v>
      </c>
      <c r="O14" s="118">
        <v>611268.48</v>
      </c>
      <c r="P14" s="3" t="s">
        <v>1377</v>
      </c>
      <c r="Q14" s="2"/>
      <c r="R14" s="59" t="s">
        <v>2589</v>
      </c>
      <c r="S14" s="64"/>
      <c r="T14" s="64"/>
    </row>
    <row r="15" spans="1:18" ht="30.75" customHeight="1">
      <c r="A15" s="2" t="s">
        <v>1794</v>
      </c>
      <c r="B15" s="2" t="s">
        <v>1796</v>
      </c>
      <c r="C15" s="3" t="s">
        <v>1797</v>
      </c>
      <c r="D15" s="2"/>
      <c r="E15" s="2" t="s">
        <v>106</v>
      </c>
      <c r="F15" s="2" t="s">
        <v>1798</v>
      </c>
      <c r="G15" s="2"/>
      <c r="H15" s="9" t="s">
        <v>1799</v>
      </c>
      <c r="I15" s="67" t="s">
        <v>1910</v>
      </c>
      <c r="J15" s="7" t="s">
        <v>1220</v>
      </c>
      <c r="K15" s="5">
        <v>96000</v>
      </c>
      <c r="L15" s="5">
        <v>24000</v>
      </c>
      <c r="M15" s="5">
        <v>120000</v>
      </c>
      <c r="N15" s="199" t="s">
        <v>2200</v>
      </c>
      <c r="O15" s="118">
        <v>120000</v>
      </c>
      <c r="P15" s="3" t="s">
        <v>1377</v>
      </c>
      <c r="Q15" s="158"/>
      <c r="R15" s="88"/>
    </row>
    <row r="16" spans="1:18" ht="30.75" customHeight="1">
      <c r="A16" s="1" t="s">
        <v>1800</v>
      </c>
      <c r="B16" s="2" t="s">
        <v>1316</v>
      </c>
      <c r="C16" s="3" t="s">
        <v>93</v>
      </c>
      <c r="D16" s="2"/>
      <c r="E16" s="2" t="s">
        <v>106</v>
      </c>
      <c r="F16" s="2" t="s">
        <v>1249</v>
      </c>
      <c r="G16" s="2"/>
      <c r="H16" s="9" t="s">
        <v>1801</v>
      </c>
      <c r="I16" s="67" t="s">
        <v>1911</v>
      </c>
      <c r="J16" s="7" t="s">
        <v>1802</v>
      </c>
      <c r="K16" s="5">
        <v>67904.87</v>
      </c>
      <c r="L16" s="5">
        <v>16300.75</v>
      </c>
      <c r="M16" s="5">
        <v>84205.62</v>
      </c>
      <c r="N16" s="199" t="s">
        <v>1957</v>
      </c>
      <c r="O16" s="118">
        <v>67684.49</v>
      </c>
      <c r="P16" s="3" t="s">
        <v>1377</v>
      </c>
      <c r="Q16" s="158"/>
      <c r="R16" s="88"/>
    </row>
    <row r="17" spans="1:18" ht="30.75" customHeight="1">
      <c r="A17" s="1" t="s">
        <v>1897</v>
      </c>
      <c r="B17" s="2" t="s">
        <v>1898</v>
      </c>
      <c r="C17" s="3" t="s">
        <v>98</v>
      </c>
      <c r="D17" s="2"/>
      <c r="E17" s="2" t="s">
        <v>106</v>
      </c>
      <c r="F17" s="2" t="s">
        <v>1899</v>
      </c>
      <c r="G17" s="2"/>
      <c r="H17" s="9" t="s">
        <v>1801</v>
      </c>
      <c r="I17" s="67" t="s">
        <v>1901</v>
      </c>
      <c r="J17" s="7" t="s">
        <v>1900</v>
      </c>
      <c r="K17" s="5">
        <v>68500</v>
      </c>
      <c r="L17" s="5">
        <v>17125</v>
      </c>
      <c r="M17" s="5">
        <v>85625</v>
      </c>
      <c r="N17" s="198">
        <v>44602</v>
      </c>
      <c r="O17" s="6">
        <v>85625</v>
      </c>
      <c r="P17" s="3" t="s">
        <v>1377</v>
      </c>
      <c r="Q17" s="158"/>
      <c r="R17" s="88"/>
    </row>
    <row r="18" spans="1:18" ht="30.75" customHeight="1">
      <c r="A18" s="1" t="s">
        <v>1803</v>
      </c>
      <c r="B18" s="2" t="s">
        <v>1804</v>
      </c>
      <c r="C18" s="3" t="s">
        <v>854</v>
      </c>
      <c r="D18" s="2"/>
      <c r="E18" s="2" t="s">
        <v>106</v>
      </c>
      <c r="F18" s="2" t="s">
        <v>1766</v>
      </c>
      <c r="G18" s="2"/>
      <c r="H18" s="9" t="s">
        <v>1805</v>
      </c>
      <c r="I18" s="67" t="s">
        <v>1913</v>
      </c>
      <c r="J18" s="7" t="s">
        <v>1802</v>
      </c>
      <c r="K18" s="5">
        <v>198980</v>
      </c>
      <c r="L18" s="5">
        <v>49745</v>
      </c>
      <c r="M18" s="5">
        <v>248725</v>
      </c>
      <c r="N18" s="199" t="s">
        <v>1957</v>
      </c>
      <c r="O18" s="118">
        <v>248462.5</v>
      </c>
      <c r="P18" s="3" t="s">
        <v>1377</v>
      </c>
      <c r="Q18" s="158"/>
      <c r="R18" s="88"/>
    </row>
    <row r="19" spans="1:18" ht="30.75" customHeight="1">
      <c r="A19" s="1" t="s">
        <v>1806</v>
      </c>
      <c r="B19" s="2" t="s">
        <v>1239</v>
      </c>
      <c r="C19" s="3" t="s">
        <v>1154</v>
      </c>
      <c r="D19" s="2"/>
      <c r="E19" s="2" t="s">
        <v>106</v>
      </c>
      <c r="F19" s="2" t="s">
        <v>1766</v>
      </c>
      <c r="G19" s="2"/>
      <c r="H19" s="9" t="s">
        <v>1805</v>
      </c>
      <c r="I19" s="67" t="s">
        <v>1912</v>
      </c>
      <c r="J19" s="7" t="s">
        <v>1802</v>
      </c>
      <c r="K19" s="5">
        <v>198200</v>
      </c>
      <c r="L19" s="5">
        <v>49550</v>
      </c>
      <c r="M19" s="5">
        <v>247750</v>
      </c>
      <c r="N19" s="199" t="s">
        <v>1957</v>
      </c>
      <c r="O19" s="118">
        <v>247750</v>
      </c>
      <c r="P19" s="3" t="s">
        <v>1377</v>
      </c>
      <c r="Q19" s="158"/>
      <c r="R19" s="88"/>
    </row>
    <row r="20" spans="1:18" ht="30.75" customHeight="1">
      <c r="A20" s="2" t="s">
        <v>1883</v>
      </c>
      <c r="B20" s="2" t="s">
        <v>1884</v>
      </c>
      <c r="C20" s="3" t="s">
        <v>154</v>
      </c>
      <c r="D20" s="2"/>
      <c r="E20" s="2" t="s">
        <v>106</v>
      </c>
      <c r="F20" s="2" t="s">
        <v>1889</v>
      </c>
      <c r="G20" s="2"/>
      <c r="H20" s="9" t="s">
        <v>1886</v>
      </c>
      <c r="I20" s="67" t="s">
        <v>1887</v>
      </c>
      <c r="J20" s="7" t="s">
        <v>1888</v>
      </c>
      <c r="K20" s="5">
        <v>35000</v>
      </c>
      <c r="L20" s="5">
        <v>8750</v>
      </c>
      <c r="M20" s="5">
        <v>43750</v>
      </c>
      <c r="N20" s="198">
        <v>44724</v>
      </c>
      <c r="O20" s="6">
        <v>43750</v>
      </c>
      <c r="P20" s="3" t="s">
        <v>1377</v>
      </c>
      <c r="Q20" s="158"/>
      <c r="R20" s="88"/>
    </row>
    <row r="21" spans="1:18" ht="30.75" customHeight="1">
      <c r="A21" s="2" t="s">
        <v>1807</v>
      </c>
      <c r="B21" s="2" t="s">
        <v>1808</v>
      </c>
      <c r="C21" s="3" t="s">
        <v>1008</v>
      </c>
      <c r="D21" s="2"/>
      <c r="E21" s="2" t="s">
        <v>106</v>
      </c>
      <c r="F21" s="2" t="s">
        <v>1812</v>
      </c>
      <c r="G21" s="2" t="s">
        <v>1818</v>
      </c>
      <c r="H21" s="9" t="s">
        <v>1809</v>
      </c>
      <c r="I21" s="67" t="s">
        <v>1914</v>
      </c>
      <c r="J21" s="7" t="s">
        <v>1789</v>
      </c>
      <c r="K21" s="5">
        <v>120000</v>
      </c>
      <c r="L21" s="5">
        <v>30000</v>
      </c>
      <c r="M21" s="5">
        <v>150000</v>
      </c>
      <c r="N21" s="198" t="s">
        <v>2201</v>
      </c>
      <c r="O21" s="6">
        <v>150000</v>
      </c>
      <c r="P21" s="3" t="s">
        <v>1377</v>
      </c>
      <c r="Q21" s="158"/>
      <c r="R21" s="88"/>
    </row>
    <row r="22" spans="1:18" ht="30.75" customHeight="1">
      <c r="A22" s="2" t="s">
        <v>1810</v>
      </c>
      <c r="B22" s="2" t="s">
        <v>1811</v>
      </c>
      <c r="C22" s="3" t="s">
        <v>1008</v>
      </c>
      <c r="D22" s="2"/>
      <c r="E22" s="2" t="s">
        <v>106</v>
      </c>
      <c r="F22" s="2" t="s">
        <v>1812</v>
      </c>
      <c r="G22" s="2" t="s">
        <v>1361</v>
      </c>
      <c r="H22" s="9" t="s">
        <v>1809</v>
      </c>
      <c r="I22" s="67" t="s">
        <v>1915</v>
      </c>
      <c r="J22" s="7" t="s">
        <v>1789</v>
      </c>
      <c r="K22" s="5">
        <v>67000</v>
      </c>
      <c r="L22" s="5">
        <v>16750</v>
      </c>
      <c r="M22" s="5">
        <v>83750</v>
      </c>
      <c r="N22" s="198" t="s">
        <v>2202</v>
      </c>
      <c r="O22" s="6">
        <v>83750</v>
      </c>
      <c r="P22" s="3" t="s">
        <v>1377</v>
      </c>
      <c r="Q22" s="158"/>
      <c r="R22" s="88"/>
    </row>
    <row r="23" spans="1:18" ht="30.75" customHeight="1">
      <c r="A23" s="1" t="s">
        <v>1917</v>
      </c>
      <c r="B23" s="2" t="s">
        <v>1918</v>
      </c>
      <c r="C23" s="3" t="s">
        <v>617</v>
      </c>
      <c r="D23" s="2"/>
      <c r="E23" s="2" t="s">
        <v>106</v>
      </c>
      <c r="F23" s="2" t="s">
        <v>1919</v>
      </c>
      <c r="G23" s="2"/>
      <c r="H23" s="9" t="s">
        <v>1868</v>
      </c>
      <c r="I23" s="67" t="s">
        <v>1963</v>
      </c>
      <c r="J23" s="7" t="s">
        <v>368</v>
      </c>
      <c r="K23" s="5">
        <v>37000</v>
      </c>
      <c r="L23" s="5">
        <v>9250</v>
      </c>
      <c r="M23" s="5">
        <v>46250</v>
      </c>
      <c r="N23" s="199" t="s">
        <v>2410</v>
      </c>
      <c r="O23" s="118">
        <v>46250</v>
      </c>
      <c r="P23" s="3" t="s">
        <v>1377</v>
      </c>
      <c r="Q23" s="158"/>
      <c r="R23" s="88"/>
    </row>
    <row r="24" spans="1:18" ht="30.75" customHeight="1">
      <c r="A24" s="1" t="s">
        <v>1864</v>
      </c>
      <c r="B24" s="2" t="s">
        <v>1865</v>
      </c>
      <c r="C24" s="3" t="s">
        <v>1866</v>
      </c>
      <c r="D24" s="2"/>
      <c r="E24" s="2" t="s">
        <v>106</v>
      </c>
      <c r="F24" s="2" t="s">
        <v>1867</v>
      </c>
      <c r="G24" s="2"/>
      <c r="H24" s="9" t="s">
        <v>1868</v>
      </c>
      <c r="I24" s="7" t="s">
        <v>1896</v>
      </c>
      <c r="J24" s="2" t="s">
        <v>1870</v>
      </c>
      <c r="K24" s="5">
        <v>32700</v>
      </c>
      <c r="L24" s="5">
        <v>8175</v>
      </c>
      <c r="M24" s="5">
        <v>40875</v>
      </c>
      <c r="N24" s="198">
        <v>44617</v>
      </c>
      <c r="O24" s="118">
        <v>40875</v>
      </c>
      <c r="P24" s="3" t="s">
        <v>1377</v>
      </c>
      <c r="Q24" s="158"/>
      <c r="R24" s="88"/>
    </row>
    <row r="25" spans="1:18" ht="30.75" customHeight="1">
      <c r="A25" s="1" t="s">
        <v>1943</v>
      </c>
      <c r="B25" s="2" t="s">
        <v>1791</v>
      </c>
      <c r="C25" s="3" t="s">
        <v>117</v>
      </c>
      <c r="D25" s="2"/>
      <c r="E25" s="2" t="s">
        <v>106</v>
      </c>
      <c r="F25" s="2" t="s">
        <v>1944</v>
      </c>
      <c r="G25" s="2"/>
      <c r="H25" s="9" t="s">
        <v>1945</v>
      </c>
      <c r="I25" s="67" t="s">
        <v>1946</v>
      </c>
      <c r="J25" s="2" t="s">
        <v>1789</v>
      </c>
      <c r="K25" s="5">
        <v>165000</v>
      </c>
      <c r="L25" s="5">
        <v>41250</v>
      </c>
      <c r="M25" s="5">
        <v>206250</v>
      </c>
      <c r="N25" s="199"/>
      <c r="O25" s="118"/>
      <c r="P25" s="3" t="s">
        <v>1377</v>
      </c>
      <c r="Q25" s="158"/>
      <c r="R25" s="88"/>
    </row>
    <row r="26" spans="1:18" ht="30.75" customHeight="1">
      <c r="A26" s="1" t="s">
        <v>1947</v>
      </c>
      <c r="B26" s="2" t="s">
        <v>1786</v>
      </c>
      <c r="C26" s="3" t="s">
        <v>117</v>
      </c>
      <c r="D26" s="2"/>
      <c r="E26" s="2" t="s">
        <v>106</v>
      </c>
      <c r="F26" s="2" t="s">
        <v>1944</v>
      </c>
      <c r="G26" s="2"/>
      <c r="H26" s="9" t="s">
        <v>1945</v>
      </c>
      <c r="I26" s="67" t="s">
        <v>1948</v>
      </c>
      <c r="J26" s="2" t="s">
        <v>1789</v>
      </c>
      <c r="K26" s="5">
        <v>185000</v>
      </c>
      <c r="L26" s="5">
        <v>46250</v>
      </c>
      <c r="M26" s="5">
        <v>231250</v>
      </c>
      <c r="N26" s="199"/>
      <c r="O26" s="118"/>
      <c r="P26" s="3" t="s">
        <v>1377</v>
      </c>
      <c r="Q26" s="158"/>
      <c r="R26" s="88"/>
    </row>
    <row r="27" spans="1:18" ht="30.75" customHeight="1">
      <c r="A27" s="2" t="s">
        <v>1813</v>
      </c>
      <c r="B27" s="2" t="s">
        <v>1814</v>
      </c>
      <c r="C27" s="3" t="s">
        <v>1815</v>
      </c>
      <c r="D27" s="2"/>
      <c r="E27" s="2" t="s">
        <v>50</v>
      </c>
      <c r="F27" s="2" t="s">
        <v>1249</v>
      </c>
      <c r="G27" s="2"/>
      <c r="H27" s="9" t="s">
        <v>1816</v>
      </c>
      <c r="I27" s="67" t="s">
        <v>1916</v>
      </c>
      <c r="J27" s="7" t="s">
        <v>1817</v>
      </c>
      <c r="K27" s="5">
        <v>1053660</v>
      </c>
      <c r="L27" s="5">
        <v>263415</v>
      </c>
      <c r="M27" s="5">
        <v>1317075</v>
      </c>
      <c r="N27" s="198" t="s">
        <v>2203</v>
      </c>
      <c r="O27" s="2" t="s">
        <v>2204</v>
      </c>
      <c r="P27" s="3" t="s">
        <v>1377</v>
      </c>
      <c r="Q27" s="158"/>
      <c r="R27" s="88"/>
    </row>
    <row r="28" spans="1:18" ht="30.75" customHeight="1">
      <c r="A28" s="2" t="s">
        <v>1819</v>
      </c>
      <c r="B28" s="2" t="s">
        <v>179</v>
      </c>
      <c r="C28" s="3" t="s">
        <v>180</v>
      </c>
      <c r="D28" s="2"/>
      <c r="E28" s="2" t="s">
        <v>106</v>
      </c>
      <c r="F28" s="2" t="s">
        <v>1249</v>
      </c>
      <c r="G28" s="2"/>
      <c r="H28" s="9" t="s">
        <v>1820</v>
      </c>
      <c r="I28" s="67" t="s">
        <v>1920</v>
      </c>
      <c r="J28" s="7" t="s">
        <v>1821</v>
      </c>
      <c r="K28" s="5">
        <v>188870</v>
      </c>
      <c r="L28" s="5">
        <v>47217.5</v>
      </c>
      <c r="M28" s="5">
        <v>236087.5</v>
      </c>
      <c r="N28" s="198" t="s">
        <v>2107</v>
      </c>
      <c r="O28" s="6">
        <v>236087.5</v>
      </c>
      <c r="P28" s="3" t="s">
        <v>1377</v>
      </c>
      <c r="Q28" s="158"/>
      <c r="R28" s="88"/>
    </row>
    <row r="29" spans="1:18" ht="30.75" customHeight="1">
      <c r="A29" s="2" t="s">
        <v>1822</v>
      </c>
      <c r="B29" s="2" t="s">
        <v>1823</v>
      </c>
      <c r="C29" s="3" t="s">
        <v>952</v>
      </c>
      <c r="D29" s="2"/>
      <c r="E29" s="2" t="s">
        <v>106</v>
      </c>
      <c r="F29" s="2" t="s">
        <v>1824</v>
      </c>
      <c r="G29" s="2"/>
      <c r="H29" s="9" t="s">
        <v>1825</v>
      </c>
      <c r="I29" s="67" t="s">
        <v>1921</v>
      </c>
      <c r="J29" s="7" t="s">
        <v>508</v>
      </c>
      <c r="K29" s="5">
        <v>116163.4</v>
      </c>
      <c r="L29" s="5">
        <v>29040.85</v>
      </c>
      <c r="M29" s="5">
        <v>145204.25</v>
      </c>
      <c r="N29" s="198" t="s">
        <v>2205</v>
      </c>
      <c r="O29" s="6">
        <v>145204.25</v>
      </c>
      <c r="P29" s="3" t="s">
        <v>1377</v>
      </c>
      <c r="Q29" s="158"/>
      <c r="R29" s="88"/>
    </row>
    <row r="30" spans="1:18" ht="30.75" customHeight="1">
      <c r="A30" s="1" t="s">
        <v>1953</v>
      </c>
      <c r="B30" s="2" t="s">
        <v>1954</v>
      </c>
      <c r="C30" s="3" t="s">
        <v>1955</v>
      </c>
      <c r="D30" s="2"/>
      <c r="E30" s="2" t="s">
        <v>106</v>
      </c>
      <c r="F30" s="2" t="s">
        <v>1448</v>
      </c>
      <c r="G30" s="2"/>
      <c r="H30" s="9" t="s">
        <v>1956</v>
      </c>
      <c r="I30" s="67" t="s">
        <v>1973</v>
      </c>
      <c r="J30" s="7" t="s">
        <v>1957</v>
      </c>
      <c r="K30" s="5">
        <v>69580</v>
      </c>
      <c r="L30" s="5">
        <v>0</v>
      </c>
      <c r="M30" s="5">
        <v>69580</v>
      </c>
      <c r="N30" s="199" t="s">
        <v>1957</v>
      </c>
      <c r="O30" s="118">
        <v>74946.89</v>
      </c>
      <c r="P30" s="3" t="s">
        <v>1377</v>
      </c>
      <c r="Q30" s="158"/>
      <c r="R30" s="88"/>
    </row>
    <row r="31" spans="1:18" ht="30.75" customHeight="1">
      <c r="A31" s="2" t="s">
        <v>1826</v>
      </c>
      <c r="B31" s="2" t="s">
        <v>1827</v>
      </c>
      <c r="C31" s="3" t="s">
        <v>93</v>
      </c>
      <c r="D31" s="2"/>
      <c r="E31" s="2" t="s">
        <v>50</v>
      </c>
      <c r="F31" s="2" t="s">
        <v>1828</v>
      </c>
      <c r="G31" s="2"/>
      <c r="H31" s="9" t="s">
        <v>1829</v>
      </c>
      <c r="I31" s="67" t="s">
        <v>1922</v>
      </c>
      <c r="J31" s="7" t="s">
        <v>150</v>
      </c>
      <c r="K31" s="5">
        <v>439990</v>
      </c>
      <c r="L31" s="5">
        <v>109997.5</v>
      </c>
      <c r="M31" s="5">
        <v>549987.5</v>
      </c>
      <c r="N31" s="199" t="s">
        <v>2409</v>
      </c>
      <c r="O31" s="118" t="s">
        <v>2588</v>
      </c>
      <c r="P31" s="3" t="s">
        <v>1377</v>
      </c>
      <c r="Q31" s="158"/>
      <c r="R31" s="232"/>
    </row>
    <row r="32" spans="1:18" ht="33" customHeight="1">
      <c r="A32" s="2" t="s">
        <v>1830</v>
      </c>
      <c r="B32" s="2" t="s">
        <v>1831</v>
      </c>
      <c r="C32" s="3" t="s">
        <v>1579</v>
      </c>
      <c r="D32" s="2"/>
      <c r="E32" s="2" t="s">
        <v>106</v>
      </c>
      <c r="F32" s="2" t="s">
        <v>1833</v>
      </c>
      <c r="G32" s="2"/>
      <c r="H32" s="9" t="s">
        <v>1832</v>
      </c>
      <c r="I32" s="67" t="s">
        <v>1923</v>
      </c>
      <c r="J32" s="7" t="s">
        <v>1220</v>
      </c>
      <c r="K32" s="5">
        <v>118200</v>
      </c>
      <c r="L32" s="5">
        <v>29550</v>
      </c>
      <c r="M32" s="5">
        <v>147750</v>
      </c>
      <c r="N32" s="199" t="s">
        <v>1957</v>
      </c>
      <c r="O32" s="118">
        <v>147750</v>
      </c>
      <c r="P32" s="3" t="s">
        <v>1377</v>
      </c>
      <c r="Q32" s="158"/>
      <c r="R32" s="59" t="s">
        <v>2206</v>
      </c>
    </row>
    <row r="33" spans="1:18" ht="30.75" customHeight="1">
      <c r="A33" s="1" t="s">
        <v>1939</v>
      </c>
      <c r="B33" s="2" t="s">
        <v>1940</v>
      </c>
      <c r="C33" s="3" t="s">
        <v>1941</v>
      </c>
      <c r="D33" s="2"/>
      <c r="E33" s="2" t="s">
        <v>106</v>
      </c>
      <c r="F33" s="2" t="s">
        <v>1942</v>
      </c>
      <c r="G33" s="2"/>
      <c r="H33" s="9" t="s">
        <v>1854</v>
      </c>
      <c r="I33" s="67" t="s">
        <v>1965</v>
      </c>
      <c r="J33" s="7" t="s">
        <v>1220</v>
      </c>
      <c r="K33" s="5">
        <v>54000</v>
      </c>
      <c r="L33" s="5">
        <v>13500</v>
      </c>
      <c r="M33" s="5">
        <v>67500</v>
      </c>
      <c r="N33" s="199" t="s">
        <v>1957</v>
      </c>
      <c r="O33" s="118">
        <v>67500</v>
      </c>
      <c r="P33" s="3" t="s">
        <v>1377</v>
      </c>
      <c r="Q33" s="158"/>
      <c r="R33" s="88"/>
    </row>
    <row r="34" spans="1:18" ht="30.75" customHeight="1">
      <c r="A34" s="2" t="s">
        <v>1834</v>
      </c>
      <c r="B34" s="2" t="s">
        <v>1835</v>
      </c>
      <c r="C34" s="3" t="s">
        <v>1634</v>
      </c>
      <c r="D34" s="2" t="s">
        <v>1845</v>
      </c>
      <c r="E34" s="2" t="s">
        <v>50</v>
      </c>
      <c r="F34" s="2" t="s">
        <v>1836</v>
      </c>
      <c r="G34" s="2"/>
      <c r="H34" s="9" t="s">
        <v>1837</v>
      </c>
      <c r="I34" s="67" t="s">
        <v>1924</v>
      </c>
      <c r="J34" s="7" t="s">
        <v>463</v>
      </c>
      <c r="K34" s="5">
        <v>2435928</v>
      </c>
      <c r="L34" s="5">
        <v>608982</v>
      </c>
      <c r="M34" s="5">
        <v>3044910</v>
      </c>
      <c r="N34" s="199" t="s">
        <v>2207</v>
      </c>
      <c r="O34" s="118">
        <v>3020681.25</v>
      </c>
      <c r="P34" s="3" t="s">
        <v>1377</v>
      </c>
      <c r="Q34" s="158"/>
      <c r="R34" s="88"/>
    </row>
    <row r="35" spans="1:18" ht="30.75" customHeight="1">
      <c r="A35" s="2" t="s">
        <v>1838</v>
      </c>
      <c r="B35" s="2" t="s">
        <v>1839</v>
      </c>
      <c r="C35" s="3" t="s">
        <v>1840</v>
      </c>
      <c r="D35" s="2"/>
      <c r="E35" s="2" t="s">
        <v>106</v>
      </c>
      <c r="F35" s="2" t="s">
        <v>1841</v>
      </c>
      <c r="G35" s="2"/>
      <c r="H35" s="9" t="s">
        <v>1842</v>
      </c>
      <c r="I35" s="67" t="s">
        <v>1925</v>
      </c>
      <c r="J35" s="7" t="s">
        <v>1985</v>
      </c>
      <c r="K35" s="5">
        <v>109830</v>
      </c>
      <c r="L35" s="5">
        <v>0</v>
      </c>
      <c r="M35" s="5">
        <v>109830</v>
      </c>
      <c r="N35" s="198">
        <v>44689</v>
      </c>
      <c r="O35" s="6">
        <v>109830</v>
      </c>
      <c r="P35" s="3" t="s">
        <v>1376</v>
      </c>
      <c r="Q35" s="158"/>
      <c r="R35" s="88"/>
    </row>
    <row r="36" spans="1:18" ht="30.75" customHeight="1">
      <c r="A36" s="2" t="s">
        <v>1927</v>
      </c>
      <c r="B36" s="2" t="s">
        <v>1928</v>
      </c>
      <c r="C36" s="3" t="s">
        <v>409</v>
      </c>
      <c r="D36" s="2"/>
      <c r="E36" s="2" t="s">
        <v>106</v>
      </c>
      <c r="F36" s="2" t="s">
        <v>1758</v>
      </c>
      <c r="G36" s="2"/>
      <c r="H36" s="9" t="s">
        <v>1929</v>
      </c>
      <c r="I36" s="67" t="s">
        <v>1962</v>
      </c>
      <c r="J36" s="7" t="s">
        <v>1930</v>
      </c>
      <c r="K36" s="5">
        <v>57720</v>
      </c>
      <c r="L36" s="5">
        <v>14430</v>
      </c>
      <c r="M36" s="5">
        <v>72150</v>
      </c>
      <c r="N36" s="198">
        <v>44680</v>
      </c>
      <c r="O36" s="6">
        <v>72150</v>
      </c>
      <c r="P36" s="3" t="s">
        <v>1377</v>
      </c>
      <c r="Q36" s="158"/>
      <c r="R36" s="88"/>
    </row>
    <row r="37" spans="1:18" ht="30.75" customHeight="1">
      <c r="A37" s="2" t="s">
        <v>1931</v>
      </c>
      <c r="B37" s="2" t="s">
        <v>1932</v>
      </c>
      <c r="C37" s="3" t="s">
        <v>1933</v>
      </c>
      <c r="D37" s="2"/>
      <c r="E37" s="2" t="s">
        <v>106</v>
      </c>
      <c r="F37" s="2" t="s">
        <v>1934</v>
      </c>
      <c r="G37" s="2"/>
      <c r="H37" s="9" t="s">
        <v>1929</v>
      </c>
      <c r="I37" s="67" t="s">
        <v>1964</v>
      </c>
      <c r="J37" s="7"/>
      <c r="K37" s="5">
        <v>34521.76</v>
      </c>
      <c r="L37" s="5">
        <v>5277.24</v>
      </c>
      <c r="M37" s="5">
        <v>39799</v>
      </c>
      <c r="N37" s="198">
        <v>44684</v>
      </c>
      <c r="O37" s="6">
        <v>39799</v>
      </c>
      <c r="P37" s="3" t="s">
        <v>1377</v>
      </c>
      <c r="Q37" s="158"/>
      <c r="R37" s="88"/>
    </row>
    <row r="38" spans="1:18" ht="30.75" customHeight="1">
      <c r="A38" s="2" t="s">
        <v>1958</v>
      </c>
      <c r="B38" s="2" t="s">
        <v>1959</v>
      </c>
      <c r="C38" s="3" t="s">
        <v>1960</v>
      </c>
      <c r="D38" s="2"/>
      <c r="E38" s="2" t="s">
        <v>106</v>
      </c>
      <c r="F38" s="2" t="s">
        <v>1961</v>
      </c>
      <c r="G38" s="2"/>
      <c r="H38" s="9" t="s">
        <v>1881</v>
      </c>
      <c r="I38" s="67" t="s">
        <v>1969</v>
      </c>
      <c r="J38" s="7" t="s">
        <v>150</v>
      </c>
      <c r="K38" s="5">
        <v>35126.4</v>
      </c>
      <c r="L38" s="5">
        <v>8781.6</v>
      </c>
      <c r="M38" s="5">
        <v>43908</v>
      </c>
      <c r="N38" s="199" t="s">
        <v>2550</v>
      </c>
      <c r="O38" s="118" t="s">
        <v>2551</v>
      </c>
      <c r="P38" s="3" t="s">
        <v>1377</v>
      </c>
      <c r="Q38" s="158"/>
      <c r="R38" s="88"/>
    </row>
    <row r="39" spans="1:18" ht="30.75" customHeight="1">
      <c r="A39" s="2" t="s">
        <v>1878</v>
      </c>
      <c r="B39" s="2" t="s">
        <v>1879</v>
      </c>
      <c r="C39" s="3" t="s">
        <v>1880</v>
      </c>
      <c r="D39" s="2"/>
      <c r="E39" s="2" t="s">
        <v>106</v>
      </c>
      <c r="F39" s="2" t="s">
        <v>1885</v>
      </c>
      <c r="G39" s="2"/>
      <c r="H39" s="9" t="s">
        <v>1881</v>
      </c>
      <c r="I39" s="67" t="s">
        <v>1882</v>
      </c>
      <c r="J39" s="7" t="s">
        <v>145</v>
      </c>
      <c r="K39" s="5">
        <v>45000</v>
      </c>
      <c r="L39" s="5">
        <v>11250</v>
      </c>
      <c r="M39" s="5">
        <v>56250</v>
      </c>
      <c r="N39" s="198">
        <v>44707</v>
      </c>
      <c r="O39" s="6">
        <v>56250</v>
      </c>
      <c r="P39" s="3" t="s">
        <v>1377</v>
      </c>
      <c r="Q39" s="158"/>
      <c r="R39" s="88"/>
    </row>
    <row r="40" spans="1:18" ht="30.75" customHeight="1">
      <c r="A40" s="2" t="s">
        <v>1974</v>
      </c>
      <c r="B40" s="2" t="s">
        <v>1892</v>
      </c>
      <c r="C40" s="3" t="s">
        <v>154</v>
      </c>
      <c r="D40" s="2"/>
      <c r="E40" s="2" t="s">
        <v>106</v>
      </c>
      <c r="F40" s="2" t="s">
        <v>1496</v>
      </c>
      <c r="G40" s="2"/>
      <c r="H40" s="9" t="s">
        <v>1890</v>
      </c>
      <c r="I40" s="67" t="s">
        <v>1891</v>
      </c>
      <c r="J40" s="7" t="s">
        <v>1902</v>
      </c>
      <c r="K40" s="5">
        <v>31500</v>
      </c>
      <c r="L40" s="5">
        <v>13500</v>
      </c>
      <c r="M40" s="5">
        <v>45000</v>
      </c>
      <c r="N40" s="198">
        <v>44709</v>
      </c>
      <c r="O40" s="6">
        <v>45000</v>
      </c>
      <c r="P40" s="3" t="s">
        <v>1377</v>
      </c>
      <c r="Q40" s="158"/>
      <c r="R40" s="88"/>
    </row>
    <row r="41" spans="1:18" ht="30.75" customHeight="1">
      <c r="A41" s="1" t="s">
        <v>1843</v>
      </c>
      <c r="B41" s="2" t="s">
        <v>1844</v>
      </c>
      <c r="C41" s="3" t="s">
        <v>1846</v>
      </c>
      <c r="D41" s="2" t="s">
        <v>1847</v>
      </c>
      <c r="E41" s="2" t="s">
        <v>50</v>
      </c>
      <c r="F41" s="2" t="s">
        <v>1848</v>
      </c>
      <c r="G41" s="2"/>
      <c r="H41" s="9" t="s">
        <v>1849</v>
      </c>
      <c r="I41" s="67" t="s">
        <v>1926</v>
      </c>
      <c r="J41" s="7" t="s">
        <v>1850</v>
      </c>
      <c r="K41" s="5">
        <v>551009</v>
      </c>
      <c r="L41" s="5">
        <v>137752.25</v>
      </c>
      <c r="M41" s="5">
        <v>688761.25</v>
      </c>
      <c r="N41" s="198"/>
      <c r="O41" s="2"/>
      <c r="P41" s="3" t="s">
        <v>1377</v>
      </c>
      <c r="Q41" s="158"/>
      <c r="R41" s="88"/>
    </row>
    <row r="42" spans="1:18" ht="69" customHeight="1">
      <c r="A42" s="1" t="s">
        <v>1859</v>
      </c>
      <c r="B42" s="1" t="s">
        <v>1860</v>
      </c>
      <c r="C42" s="85" t="s">
        <v>1861</v>
      </c>
      <c r="D42" s="1"/>
      <c r="E42" s="1" t="s">
        <v>106</v>
      </c>
      <c r="F42" s="1" t="s">
        <v>1862</v>
      </c>
      <c r="G42" s="1"/>
      <c r="H42" s="117" t="s">
        <v>1863</v>
      </c>
      <c r="I42" s="249" t="s">
        <v>1895</v>
      </c>
      <c r="J42" s="83" t="s">
        <v>3097</v>
      </c>
      <c r="K42" s="87">
        <v>56000</v>
      </c>
      <c r="L42" s="87">
        <v>14000</v>
      </c>
      <c r="M42" s="87">
        <v>70000</v>
      </c>
      <c r="N42" s="199" t="s">
        <v>2914</v>
      </c>
      <c r="O42" s="118">
        <v>70000</v>
      </c>
      <c r="P42" s="3" t="s">
        <v>1377</v>
      </c>
      <c r="Q42" s="158"/>
      <c r="R42" s="88"/>
    </row>
    <row r="43" spans="1:18" ht="30.75" customHeight="1" thickBot="1">
      <c r="A43" s="186" t="s">
        <v>1979</v>
      </c>
      <c r="B43" s="53" t="s">
        <v>1980</v>
      </c>
      <c r="C43" s="60" t="s">
        <v>197</v>
      </c>
      <c r="D43" s="53" t="s">
        <v>1981</v>
      </c>
      <c r="E43" s="53" t="s">
        <v>50</v>
      </c>
      <c r="F43" s="53" t="s">
        <v>1982</v>
      </c>
      <c r="G43" s="53"/>
      <c r="H43" s="61" t="s">
        <v>1983</v>
      </c>
      <c r="I43" s="62" t="s">
        <v>1984</v>
      </c>
      <c r="J43" s="63" t="s">
        <v>463</v>
      </c>
      <c r="K43" s="63">
        <v>345480</v>
      </c>
      <c r="L43" s="63">
        <v>86370</v>
      </c>
      <c r="M43" s="171">
        <v>431850</v>
      </c>
      <c r="N43" s="215" t="s">
        <v>2208</v>
      </c>
      <c r="O43" s="153">
        <v>431850</v>
      </c>
      <c r="P43" s="60" t="s">
        <v>1377</v>
      </c>
      <c r="Q43" s="175"/>
      <c r="R43" s="176"/>
    </row>
    <row r="44" spans="1:18" ht="117" customHeight="1">
      <c r="A44" s="148" t="s">
        <v>2408</v>
      </c>
      <c r="B44" s="148" t="s">
        <v>2215</v>
      </c>
      <c r="C44" s="250" t="s">
        <v>609</v>
      </c>
      <c r="D44" s="148"/>
      <c r="E44" s="156" t="s">
        <v>106</v>
      </c>
      <c r="F44" s="148" t="s">
        <v>1944</v>
      </c>
      <c r="G44" s="148"/>
      <c r="H44" s="245" t="s">
        <v>2216</v>
      </c>
      <c r="I44" s="251" t="s">
        <v>2217</v>
      </c>
      <c r="J44" s="252" t="s">
        <v>1220</v>
      </c>
      <c r="K44" s="252">
        <v>180000</v>
      </c>
      <c r="L44" s="252">
        <v>45000</v>
      </c>
      <c r="M44" s="253">
        <v>225000</v>
      </c>
      <c r="N44" s="245"/>
      <c r="O44" s="185"/>
      <c r="P44" s="250" t="s">
        <v>1377</v>
      </c>
      <c r="Q44" s="254"/>
      <c r="R44" s="216" t="s">
        <v>2899</v>
      </c>
    </row>
    <row r="45" spans="1:18" ht="30.75" customHeight="1">
      <c r="A45" s="1" t="s">
        <v>2258</v>
      </c>
      <c r="B45" s="2" t="s">
        <v>192</v>
      </c>
      <c r="C45" s="3" t="s">
        <v>193</v>
      </c>
      <c r="D45" s="2"/>
      <c r="E45" s="2" t="s">
        <v>106</v>
      </c>
      <c r="F45" s="2" t="s">
        <v>2259</v>
      </c>
      <c r="G45" s="2"/>
      <c r="H45" s="9" t="s">
        <v>2260</v>
      </c>
      <c r="I45" s="7" t="s">
        <v>2261</v>
      </c>
      <c r="J45" s="5" t="s">
        <v>2262</v>
      </c>
      <c r="K45" s="5">
        <v>43990</v>
      </c>
      <c r="L45" s="5">
        <v>10997.5</v>
      </c>
      <c r="M45" s="6">
        <v>54987.5</v>
      </c>
      <c r="N45" s="117">
        <v>44589</v>
      </c>
      <c r="O45" s="118">
        <v>54987.5</v>
      </c>
      <c r="P45" s="3" t="s">
        <v>1377</v>
      </c>
      <c r="Q45" s="192"/>
      <c r="R45" s="193"/>
    </row>
    <row r="46" spans="1:18" ht="30.75" customHeight="1">
      <c r="A46" s="194" t="s">
        <v>2282</v>
      </c>
      <c r="B46" s="49" t="s">
        <v>2283</v>
      </c>
      <c r="C46" s="136" t="s">
        <v>117</v>
      </c>
      <c r="D46" s="49"/>
      <c r="E46" s="49" t="s">
        <v>106</v>
      </c>
      <c r="F46" s="49" t="s">
        <v>2284</v>
      </c>
      <c r="G46" s="49"/>
      <c r="H46" s="178" t="s">
        <v>2285</v>
      </c>
      <c r="I46" s="190" t="s">
        <v>2286</v>
      </c>
      <c r="J46" s="184" t="s">
        <v>1105</v>
      </c>
      <c r="K46" s="184">
        <v>25000</v>
      </c>
      <c r="L46" s="184">
        <v>6250</v>
      </c>
      <c r="M46" s="191">
        <v>31250</v>
      </c>
      <c r="N46" s="200" t="s">
        <v>2535</v>
      </c>
      <c r="O46" s="195">
        <v>31250</v>
      </c>
      <c r="P46" s="177" t="s">
        <v>1377</v>
      </c>
      <c r="Q46" s="192"/>
      <c r="R46" s="193"/>
    </row>
    <row r="47" spans="1:18" ht="44.25" customHeight="1">
      <c r="A47" s="194" t="s">
        <v>2185</v>
      </c>
      <c r="B47" s="49" t="s">
        <v>2187</v>
      </c>
      <c r="C47" s="3" t="s">
        <v>609</v>
      </c>
      <c r="D47" s="49"/>
      <c r="E47" s="2" t="s">
        <v>106</v>
      </c>
      <c r="F47" s="49" t="s">
        <v>2186</v>
      </c>
      <c r="G47" s="49"/>
      <c r="H47" s="178" t="s">
        <v>2188</v>
      </c>
      <c r="I47" s="190" t="s">
        <v>2189</v>
      </c>
      <c r="J47" s="184" t="s">
        <v>45</v>
      </c>
      <c r="K47" s="184">
        <v>65000</v>
      </c>
      <c r="L47" s="184">
        <v>16250</v>
      </c>
      <c r="M47" s="191">
        <v>81250</v>
      </c>
      <c r="N47" s="200" t="s">
        <v>2375</v>
      </c>
      <c r="O47" s="195">
        <v>86250</v>
      </c>
      <c r="P47" s="177" t="s">
        <v>1377</v>
      </c>
      <c r="Q47" s="192"/>
      <c r="R47" s="59" t="s">
        <v>2376</v>
      </c>
    </row>
    <row r="48" spans="1:18" ht="30.75" customHeight="1">
      <c r="A48" s="1" t="s">
        <v>2190</v>
      </c>
      <c r="B48" s="2" t="s">
        <v>2191</v>
      </c>
      <c r="C48" s="3" t="s">
        <v>117</v>
      </c>
      <c r="D48" s="2"/>
      <c r="E48" s="2" t="s">
        <v>106</v>
      </c>
      <c r="F48" s="49" t="s">
        <v>2186</v>
      </c>
      <c r="G48" s="2"/>
      <c r="H48" s="9" t="s">
        <v>2192</v>
      </c>
      <c r="I48" s="7" t="s">
        <v>2193</v>
      </c>
      <c r="J48" s="5" t="s">
        <v>2265</v>
      </c>
      <c r="K48" s="5">
        <v>46000</v>
      </c>
      <c r="L48" s="5">
        <v>11500</v>
      </c>
      <c r="M48" s="183">
        <v>57500</v>
      </c>
      <c r="N48" s="117" t="s">
        <v>2207</v>
      </c>
      <c r="O48" s="220">
        <v>57500</v>
      </c>
      <c r="P48" s="3" t="s">
        <v>1377</v>
      </c>
      <c r="Q48" s="158"/>
      <c r="R48" s="88"/>
    </row>
    <row r="49" spans="1:18" ht="30.75" customHeight="1">
      <c r="A49" s="1" t="s">
        <v>2287</v>
      </c>
      <c r="B49" s="2" t="s">
        <v>2288</v>
      </c>
      <c r="C49" s="136" t="s">
        <v>1933</v>
      </c>
      <c r="D49" s="2"/>
      <c r="E49" s="2" t="s">
        <v>106</v>
      </c>
      <c r="F49" s="2" t="s">
        <v>1934</v>
      </c>
      <c r="G49" s="2"/>
      <c r="H49" s="9" t="s">
        <v>1929</v>
      </c>
      <c r="I49" s="7" t="s">
        <v>2289</v>
      </c>
      <c r="J49" s="5" t="s">
        <v>2290</v>
      </c>
      <c r="K49" s="87">
        <v>34521.76</v>
      </c>
      <c r="L49" s="87">
        <v>5277.24</v>
      </c>
      <c r="M49" s="211">
        <v>39799</v>
      </c>
      <c r="N49" s="117" t="s">
        <v>2290</v>
      </c>
      <c r="O49" s="220">
        <v>39799</v>
      </c>
      <c r="P49" s="3" t="s">
        <v>1377</v>
      </c>
      <c r="Q49" s="158"/>
      <c r="R49" s="88"/>
    </row>
    <row r="50" spans="1:18" ht="30.75" customHeight="1">
      <c r="A50" s="1" t="s">
        <v>2277</v>
      </c>
      <c r="B50" s="2" t="s">
        <v>2278</v>
      </c>
      <c r="C50" s="136" t="s">
        <v>369</v>
      </c>
      <c r="D50" s="2"/>
      <c r="E50" s="2" t="s">
        <v>106</v>
      </c>
      <c r="F50" s="49" t="s">
        <v>1476</v>
      </c>
      <c r="G50" s="2"/>
      <c r="H50" s="9" t="s">
        <v>2279</v>
      </c>
      <c r="I50" s="7" t="s">
        <v>2280</v>
      </c>
      <c r="J50" s="5" t="s">
        <v>2281</v>
      </c>
      <c r="K50" s="5">
        <v>27780</v>
      </c>
      <c r="L50" s="5">
        <v>6945</v>
      </c>
      <c r="M50" s="183">
        <v>34745</v>
      </c>
      <c r="N50" s="117" t="s">
        <v>2203</v>
      </c>
      <c r="O50" s="220">
        <v>34745</v>
      </c>
      <c r="P50" s="3" t="s">
        <v>1377</v>
      </c>
      <c r="Q50" s="158"/>
      <c r="R50" s="88"/>
    </row>
    <row r="51" spans="1:18" ht="30.75" customHeight="1">
      <c r="A51" s="1" t="s">
        <v>2242</v>
      </c>
      <c r="B51" s="2" t="s">
        <v>2243</v>
      </c>
      <c r="C51" s="136" t="s">
        <v>2244</v>
      </c>
      <c r="D51" s="2"/>
      <c r="E51" s="2" t="s">
        <v>106</v>
      </c>
      <c r="F51" s="2" t="s">
        <v>1934</v>
      </c>
      <c r="G51" s="2"/>
      <c r="H51" s="9">
        <v>44680</v>
      </c>
      <c r="I51" s="7" t="s">
        <v>2245</v>
      </c>
      <c r="J51" s="5" t="s">
        <v>2246</v>
      </c>
      <c r="K51" s="87">
        <v>19840.7</v>
      </c>
      <c r="L51" s="87">
        <v>2511.75</v>
      </c>
      <c r="M51" s="118">
        <v>22354</v>
      </c>
      <c r="N51" s="117" t="s">
        <v>2247</v>
      </c>
      <c r="O51" s="118">
        <v>22354</v>
      </c>
      <c r="P51" s="3" t="s">
        <v>1377</v>
      </c>
      <c r="Q51" s="158"/>
      <c r="R51" s="88"/>
    </row>
    <row r="52" spans="1:18" ht="30.75" customHeight="1">
      <c r="A52" s="1" t="s">
        <v>2194</v>
      </c>
      <c r="B52" s="2" t="s">
        <v>2195</v>
      </c>
      <c r="C52" s="3" t="s">
        <v>609</v>
      </c>
      <c r="D52" s="2"/>
      <c r="E52" s="2" t="s">
        <v>106</v>
      </c>
      <c r="F52" s="2" t="s">
        <v>1944</v>
      </c>
      <c r="G52" s="2"/>
      <c r="H52" s="9" t="s">
        <v>2196</v>
      </c>
      <c r="I52" s="7" t="s">
        <v>2197</v>
      </c>
      <c r="J52" s="5" t="s">
        <v>2198</v>
      </c>
      <c r="K52" s="5">
        <v>46900</v>
      </c>
      <c r="L52" s="5">
        <v>11725</v>
      </c>
      <c r="M52" s="183">
        <v>58625</v>
      </c>
      <c r="N52" s="117" t="s">
        <v>2377</v>
      </c>
      <c r="O52" s="220">
        <v>58625</v>
      </c>
      <c r="P52" s="3" t="s">
        <v>1377</v>
      </c>
      <c r="Q52" s="158"/>
      <c r="R52" s="88"/>
    </row>
    <row r="53" spans="1:18" ht="30.75" customHeight="1">
      <c r="A53" s="194" t="s">
        <v>2266</v>
      </c>
      <c r="B53" s="194" t="s">
        <v>2267</v>
      </c>
      <c r="C53" s="255" t="s">
        <v>2268</v>
      </c>
      <c r="D53" s="194"/>
      <c r="E53" s="1" t="s">
        <v>106</v>
      </c>
      <c r="F53" s="194" t="s">
        <v>2269</v>
      </c>
      <c r="G53" s="194"/>
      <c r="H53" s="200" t="s">
        <v>2270</v>
      </c>
      <c r="I53" s="256" t="s">
        <v>2271</v>
      </c>
      <c r="J53" s="257" t="s">
        <v>1802</v>
      </c>
      <c r="K53" s="257">
        <v>40000</v>
      </c>
      <c r="L53" s="87">
        <v>10000</v>
      </c>
      <c r="M53" s="118">
        <v>50000</v>
      </c>
      <c r="N53" s="117" t="s">
        <v>2915</v>
      </c>
      <c r="O53" s="185" t="s">
        <v>2916</v>
      </c>
      <c r="P53" s="136" t="s">
        <v>1377</v>
      </c>
      <c r="Q53" s="141"/>
      <c r="R53" s="142"/>
    </row>
    <row r="54" spans="1:18" ht="30.75" customHeight="1">
      <c r="A54" s="194" t="s">
        <v>2176</v>
      </c>
      <c r="B54" s="182" t="s">
        <v>2012</v>
      </c>
      <c r="C54" s="177" t="s">
        <v>2013</v>
      </c>
      <c r="D54" s="49"/>
      <c r="E54" s="49" t="s">
        <v>106</v>
      </c>
      <c r="F54" s="49" t="s">
        <v>2014</v>
      </c>
      <c r="G54" s="49"/>
      <c r="H54" s="178" t="s">
        <v>2015</v>
      </c>
      <c r="I54" s="174" t="s">
        <v>2016</v>
      </c>
      <c r="J54" s="184" t="s">
        <v>2017</v>
      </c>
      <c r="K54" s="184">
        <v>357214.5</v>
      </c>
      <c r="L54" s="5">
        <v>89303.63</v>
      </c>
      <c r="M54" s="6">
        <v>446518.13</v>
      </c>
      <c r="N54" s="117" t="s">
        <v>2141</v>
      </c>
      <c r="O54" s="118">
        <v>440855.42</v>
      </c>
      <c r="P54" s="3" t="s">
        <v>1377</v>
      </c>
      <c r="Q54" s="158"/>
      <c r="R54" s="88"/>
    </row>
    <row r="55" spans="1:18" ht="30.75" customHeight="1">
      <c r="A55" s="217" t="s">
        <v>1995</v>
      </c>
      <c r="B55" s="217" t="s">
        <v>2019</v>
      </c>
      <c r="C55" s="217" t="s">
        <v>994</v>
      </c>
      <c r="D55" s="217" t="s">
        <v>1996</v>
      </c>
      <c r="E55" s="1" t="s">
        <v>50</v>
      </c>
      <c r="F55" s="217" t="s">
        <v>1997</v>
      </c>
      <c r="G55" s="1"/>
      <c r="H55" s="258" t="s">
        <v>2018</v>
      </c>
      <c r="I55" s="217" t="s">
        <v>1998</v>
      </c>
      <c r="J55" s="213" t="s">
        <v>2020</v>
      </c>
      <c r="K55" s="213">
        <v>610470</v>
      </c>
      <c r="L55" s="213">
        <v>152617.5</v>
      </c>
      <c r="M55" s="212">
        <v>763087.5</v>
      </c>
      <c r="N55" s="117" t="s">
        <v>2917</v>
      </c>
      <c r="O55" s="155">
        <v>724546.44</v>
      </c>
      <c r="P55" s="126" t="s">
        <v>1377</v>
      </c>
      <c r="Q55" s="173"/>
      <c r="R55" s="134"/>
    </row>
    <row r="56" spans="1:18" ht="30.75" customHeight="1">
      <c r="A56" s="217" t="s">
        <v>1991</v>
      </c>
      <c r="B56" s="217" t="s">
        <v>287</v>
      </c>
      <c r="C56" s="217" t="s">
        <v>948</v>
      </c>
      <c r="D56" s="217" t="s">
        <v>1992</v>
      </c>
      <c r="E56" s="1" t="s">
        <v>50</v>
      </c>
      <c r="F56" s="217" t="s">
        <v>1993</v>
      </c>
      <c r="G56" s="1"/>
      <c r="H56" s="258" t="s">
        <v>2021</v>
      </c>
      <c r="I56" s="217" t="s">
        <v>1994</v>
      </c>
      <c r="J56" s="213" t="s">
        <v>150</v>
      </c>
      <c r="K56" s="213">
        <v>268310.66</v>
      </c>
      <c r="L56" s="213">
        <v>788.9</v>
      </c>
      <c r="M56" s="212">
        <v>269099.56</v>
      </c>
      <c r="N56" s="117" t="s">
        <v>2917</v>
      </c>
      <c r="O56" s="188" t="s">
        <v>2924</v>
      </c>
      <c r="P56" s="126" t="s">
        <v>1377</v>
      </c>
      <c r="Q56" s="173"/>
      <c r="R56" s="134"/>
    </row>
    <row r="57" spans="1:18" ht="30.75" customHeight="1">
      <c r="A57" s="217" t="s">
        <v>2022</v>
      </c>
      <c r="B57" s="172" t="s">
        <v>2023</v>
      </c>
      <c r="C57" s="172" t="s">
        <v>651</v>
      </c>
      <c r="D57" s="172"/>
      <c r="E57" s="2" t="s">
        <v>106</v>
      </c>
      <c r="F57" s="172" t="s">
        <v>1758</v>
      </c>
      <c r="G57" s="2"/>
      <c r="H57" s="206" t="s">
        <v>2024</v>
      </c>
      <c r="I57" s="172" t="s">
        <v>2025</v>
      </c>
      <c r="J57" s="125" t="s">
        <v>1309</v>
      </c>
      <c r="K57" s="125">
        <v>150521.5</v>
      </c>
      <c r="L57" s="125">
        <v>37630.38</v>
      </c>
      <c r="M57" s="179">
        <v>188151.88</v>
      </c>
      <c r="N57" s="117" t="s">
        <v>2214</v>
      </c>
      <c r="O57" s="155">
        <v>188151.88</v>
      </c>
      <c r="P57" s="126" t="s">
        <v>1377</v>
      </c>
      <c r="Q57" s="173"/>
      <c r="R57" s="134"/>
    </row>
    <row r="58" spans="1:18" ht="30.75" customHeight="1">
      <c r="A58" s="217" t="s">
        <v>1987</v>
      </c>
      <c r="B58" s="172" t="s">
        <v>1989</v>
      </c>
      <c r="C58" s="172" t="s">
        <v>648</v>
      </c>
      <c r="D58" s="172" t="s">
        <v>1988</v>
      </c>
      <c r="E58" s="2" t="s">
        <v>50</v>
      </c>
      <c r="F58" s="172" t="s">
        <v>328</v>
      </c>
      <c r="G58" s="2"/>
      <c r="H58" s="206" t="s">
        <v>2026</v>
      </c>
      <c r="I58" s="172" t="s">
        <v>1990</v>
      </c>
      <c r="J58" s="125" t="s">
        <v>2027</v>
      </c>
      <c r="K58" s="125">
        <v>632321.75</v>
      </c>
      <c r="L58" s="125">
        <v>158080.44</v>
      </c>
      <c r="M58" s="179">
        <v>790402.19</v>
      </c>
      <c r="N58" s="117" t="s">
        <v>2168</v>
      </c>
      <c r="O58" s="155">
        <v>790402.16</v>
      </c>
      <c r="P58" s="126" t="s">
        <v>1377</v>
      </c>
      <c r="Q58" s="173"/>
      <c r="R58" s="134"/>
    </row>
    <row r="59" spans="1:18" ht="30.75" customHeight="1">
      <c r="A59" s="217" t="s">
        <v>2028</v>
      </c>
      <c r="B59" s="172" t="s">
        <v>2029</v>
      </c>
      <c r="C59" s="172" t="s">
        <v>2030</v>
      </c>
      <c r="D59" s="172"/>
      <c r="E59" s="2" t="s">
        <v>106</v>
      </c>
      <c r="F59" s="2" t="s">
        <v>710</v>
      </c>
      <c r="G59" s="2"/>
      <c r="H59" s="206" t="s">
        <v>2026</v>
      </c>
      <c r="I59" s="172" t="s">
        <v>2031</v>
      </c>
      <c r="J59" s="125" t="s">
        <v>2032</v>
      </c>
      <c r="K59" s="125">
        <v>396324</v>
      </c>
      <c r="L59" s="125">
        <v>99091</v>
      </c>
      <c r="M59" s="179">
        <v>495405</v>
      </c>
      <c r="N59" s="117" t="s">
        <v>2209</v>
      </c>
      <c r="O59" s="155">
        <v>464900</v>
      </c>
      <c r="P59" s="126" t="s">
        <v>1377</v>
      </c>
      <c r="Q59" s="173"/>
      <c r="R59" s="134"/>
    </row>
    <row r="60" spans="1:18" ht="30.75" customHeight="1">
      <c r="A60" s="217" t="s">
        <v>2033</v>
      </c>
      <c r="B60" s="172" t="s">
        <v>2034</v>
      </c>
      <c r="C60" s="172" t="s">
        <v>1030</v>
      </c>
      <c r="D60" s="172"/>
      <c r="E60" s="2" t="s">
        <v>106</v>
      </c>
      <c r="F60" s="2" t="s">
        <v>710</v>
      </c>
      <c r="G60" s="2"/>
      <c r="H60" s="206" t="s">
        <v>2026</v>
      </c>
      <c r="I60" s="172" t="s">
        <v>2035</v>
      </c>
      <c r="J60" s="125" t="s">
        <v>2032</v>
      </c>
      <c r="K60" s="125">
        <v>459899</v>
      </c>
      <c r="L60" s="125">
        <v>114974.75</v>
      </c>
      <c r="M60" s="179">
        <v>574873.75</v>
      </c>
      <c r="N60" s="117" t="s">
        <v>2209</v>
      </c>
      <c r="O60" s="155">
        <v>571498.75</v>
      </c>
      <c r="P60" s="126" t="s">
        <v>1377</v>
      </c>
      <c r="Q60" s="173"/>
      <c r="R60" s="134"/>
    </row>
    <row r="61" spans="1:18" ht="30.75" customHeight="1">
      <c r="A61" s="217" t="s">
        <v>2036</v>
      </c>
      <c r="B61" s="172" t="s">
        <v>2037</v>
      </c>
      <c r="C61" s="172" t="s">
        <v>387</v>
      </c>
      <c r="D61" s="172"/>
      <c r="E61" s="2" t="s">
        <v>106</v>
      </c>
      <c r="F61" s="2" t="s">
        <v>1570</v>
      </c>
      <c r="G61" s="2"/>
      <c r="H61" s="206" t="s">
        <v>2038</v>
      </c>
      <c r="I61" s="172" t="s">
        <v>2039</v>
      </c>
      <c r="J61" s="125" t="s">
        <v>2040</v>
      </c>
      <c r="K61" s="125">
        <v>79032</v>
      </c>
      <c r="L61" s="125">
        <v>19758</v>
      </c>
      <c r="M61" s="179">
        <v>98790</v>
      </c>
      <c r="N61" s="117" t="s">
        <v>2213</v>
      </c>
      <c r="O61" s="155">
        <v>93116.25</v>
      </c>
      <c r="P61" s="126" t="s">
        <v>1377</v>
      </c>
      <c r="Q61" s="173"/>
      <c r="R61" s="134"/>
    </row>
    <row r="62" spans="1:18" ht="30.75" customHeight="1">
      <c r="A62" s="217" t="s">
        <v>2124</v>
      </c>
      <c r="B62" s="172" t="s">
        <v>2125</v>
      </c>
      <c r="C62" s="172" t="s">
        <v>2126</v>
      </c>
      <c r="D62" s="172"/>
      <c r="E62" s="2" t="s">
        <v>106</v>
      </c>
      <c r="F62" s="2" t="s">
        <v>2127</v>
      </c>
      <c r="G62" s="2"/>
      <c r="H62" s="206" t="s">
        <v>2128</v>
      </c>
      <c r="I62" s="172" t="s">
        <v>2129</v>
      </c>
      <c r="J62" s="125" t="s">
        <v>1821</v>
      </c>
      <c r="K62" s="125">
        <v>33854</v>
      </c>
      <c r="L62" s="125">
        <v>8463.5</v>
      </c>
      <c r="M62" s="179">
        <v>42317.5</v>
      </c>
      <c r="N62" s="117">
        <v>44895</v>
      </c>
      <c r="O62" s="155">
        <v>42317.5</v>
      </c>
      <c r="P62" s="126" t="s">
        <v>1377</v>
      </c>
      <c r="Q62" s="173"/>
      <c r="R62" s="134"/>
    </row>
    <row r="63" spans="1:18" ht="30.75" customHeight="1">
      <c r="A63" s="217" t="s">
        <v>2130</v>
      </c>
      <c r="B63" s="172" t="s">
        <v>2131</v>
      </c>
      <c r="C63" s="172" t="s">
        <v>387</v>
      </c>
      <c r="D63" s="172"/>
      <c r="E63" s="2" t="s">
        <v>106</v>
      </c>
      <c r="F63" s="2" t="s">
        <v>1570</v>
      </c>
      <c r="G63" s="2"/>
      <c r="H63" s="206" t="s">
        <v>2132</v>
      </c>
      <c r="I63" s="172" t="s">
        <v>2133</v>
      </c>
      <c r="J63" s="125" t="s">
        <v>2134</v>
      </c>
      <c r="K63" s="125">
        <v>55994.4</v>
      </c>
      <c r="L63" s="125">
        <v>13998.6</v>
      </c>
      <c r="M63" s="179">
        <v>69993</v>
      </c>
      <c r="N63" s="117" t="s">
        <v>2213</v>
      </c>
      <c r="O63" s="155">
        <v>68222</v>
      </c>
      <c r="P63" s="126" t="s">
        <v>1377</v>
      </c>
      <c r="Q63" s="173"/>
      <c r="R63" s="134"/>
    </row>
    <row r="64" spans="1:18" ht="30.75" customHeight="1">
      <c r="A64" s="217" t="s">
        <v>2135</v>
      </c>
      <c r="B64" s="172" t="s">
        <v>2136</v>
      </c>
      <c r="C64" s="172" t="s">
        <v>409</v>
      </c>
      <c r="D64" s="172"/>
      <c r="E64" s="2" t="s">
        <v>106</v>
      </c>
      <c r="F64" s="2" t="s">
        <v>1758</v>
      </c>
      <c r="G64" s="2"/>
      <c r="H64" s="206" t="s">
        <v>2137</v>
      </c>
      <c r="I64" s="172" t="s">
        <v>2165</v>
      </c>
      <c r="J64" s="125" t="s">
        <v>2231</v>
      </c>
      <c r="K64" s="125">
        <v>29240</v>
      </c>
      <c r="L64" s="125">
        <v>0</v>
      </c>
      <c r="M64" s="179">
        <v>29240</v>
      </c>
      <c r="N64" s="117" t="s">
        <v>2231</v>
      </c>
      <c r="O64" s="155">
        <v>29240</v>
      </c>
      <c r="P64" s="126" t="s">
        <v>1377</v>
      </c>
      <c r="Q64" s="173"/>
      <c r="R64" s="134"/>
    </row>
    <row r="65" spans="1:18" ht="96.75" customHeight="1">
      <c r="A65" s="217" t="s">
        <v>2041</v>
      </c>
      <c r="B65" s="172" t="s">
        <v>2042</v>
      </c>
      <c r="C65" s="172" t="s">
        <v>2043</v>
      </c>
      <c r="D65" s="172"/>
      <c r="E65" s="2" t="s">
        <v>106</v>
      </c>
      <c r="F65" s="2" t="s">
        <v>2044</v>
      </c>
      <c r="G65" s="2"/>
      <c r="H65" s="206" t="s">
        <v>2045</v>
      </c>
      <c r="I65" s="172" t="s">
        <v>2046</v>
      </c>
      <c r="J65" s="125" t="s">
        <v>108</v>
      </c>
      <c r="K65" s="125">
        <v>304395</v>
      </c>
      <c r="L65" s="125">
        <v>76098.75</v>
      </c>
      <c r="M65" s="179">
        <v>380493.75</v>
      </c>
      <c r="N65" s="117" t="s">
        <v>2210</v>
      </c>
      <c r="O65" s="155">
        <v>474217</v>
      </c>
      <c r="P65" s="126" t="s">
        <v>1377</v>
      </c>
      <c r="Q65" s="173"/>
      <c r="R65" s="59" t="s">
        <v>2291</v>
      </c>
    </row>
    <row r="66" spans="1:18" ht="52.5" customHeight="1">
      <c r="A66" s="172" t="s">
        <v>2047</v>
      </c>
      <c r="B66" s="172" t="s">
        <v>2061</v>
      </c>
      <c r="C66" s="172" t="s">
        <v>2048</v>
      </c>
      <c r="D66" s="172"/>
      <c r="E66" s="2" t="s">
        <v>106</v>
      </c>
      <c r="F66" s="2" t="s">
        <v>2049</v>
      </c>
      <c r="G66" s="2"/>
      <c r="H66" s="206" t="s">
        <v>2050</v>
      </c>
      <c r="I66" s="172" t="s">
        <v>2051</v>
      </c>
      <c r="J66" s="125" t="s">
        <v>463</v>
      </c>
      <c r="K66" s="125">
        <v>132600</v>
      </c>
      <c r="L66" s="125">
        <v>33150</v>
      </c>
      <c r="M66" s="179">
        <v>165750</v>
      </c>
      <c r="N66" s="117">
        <v>45064</v>
      </c>
      <c r="O66" s="220">
        <v>165700</v>
      </c>
      <c r="P66" s="126" t="s">
        <v>1377</v>
      </c>
      <c r="Q66" s="173"/>
      <c r="R66" s="205" t="s">
        <v>2536</v>
      </c>
    </row>
    <row r="67" spans="1:18" ht="30.75" customHeight="1">
      <c r="A67" s="217" t="s">
        <v>2138</v>
      </c>
      <c r="B67" s="172" t="s">
        <v>2139</v>
      </c>
      <c r="C67" s="172" t="s">
        <v>514</v>
      </c>
      <c r="D67" s="172"/>
      <c r="E67" s="2" t="s">
        <v>106</v>
      </c>
      <c r="F67" s="2" t="s">
        <v>2140</v>
      </c>
      <c r="G67" s="2"/>
      <c r="H67" s="206" t="s">
        <v>2141</v>
      </c>
      <c r="I67" s="172" t="s">
        <v>2142</v>
      </c>
      <c r="J67" s="125" t="s">
        <v>1821</v>
      </c>
      <c r="K67" s="125">
        <v>29250</v>
      </c>
      <c r="L67" s="125">
        <v>0</v>
      </c>
      <c r="M67" s="179">
        <v>29250</v>
      </c>
      <c r="N67" s="117" t="s">
        <v>2223</v>
      </c>
      <c r="O67" s="155">
        <v>29250</v>
      </c>
      <c r="P67" s="126" t="s">
        <v>1377</v>
      </c>
      <c r="Q67" s="173"/>
      <c r="R67" s="134"/>
    </row>
    <row r="68" spans="1:18" ht="30.75" customHeight="1">
      <c r="A68" s="217" t="s">
        <v>2313</v>
      </c>
      <c r="B68" s="172" t="s">
        <v>2314</v>
      </c>
      <c r="C68" s="172">
        <v>48900000</v>
      </c>
      <c r="D68" s="172"/>
      <c r="E68" s="2" t="s">
        <v>106</v>
      </c>
      <c r="F68" s="2" t="s">
        <v>1848</v>
      </c>
      <c r="G68" s="2"/>
      <c r="H68" s="206" t="s">
        <v>2315</v>
      </c>
      <c r="I68" s="172" t="s">
        <v>2316</v>
      </c>
      <c r="J68" s="125" t="s">
        <v>383</v>
      </c>
      <c r="K68" s="125">
        <v>32292</v>
      </c>
      <c r="L68" s="125">
        <v>8073</v>
      </c>
      <c r="M68" s="179">
        <v>40365</v>
      </c>
      <c r="N68" s="117" t="s">
        <v>2179</v>
      </c>
      <c r="O68" s="155">
        <v>40365</v>
      </c>
      <c r="P68" s="126" t="s">
        <v>1377</v>
      </c>
      <c r="Q68" s="173"/>
      <c r="R68" s="134"/>
    </row>
    <row r="69" spans="1:18" ht="35.25" customHeight="1">
      <c r="A69" s="217" t="s">
        <v>2003</v>
      </c>
      <c r="B69" s="172" t="s">
        <v>2005</v>
      </c>
      <c r="C69" s="172" t="s">
        <v>228</v>
      </c>
      <c r="D69" s="172" t="s">
        <v>2004</v>
      </c>
      <c r="E69" s="2" t="s">
        <v>50</v>
      </c>
      <c r="F69" s="172" t="s">
        <v>507</v>
      </c>
      <c r="G69" s="2"/>
      <c r="H69" s="206" t="s">
        <v>2052</v>
      </c>
      <c r="I69" s="172" t="s">
        <v>2002</v>
      </c>
      <c r="J69" s="125" t="s">
        <v>2053</v>
      </c>
      <c r="K69" s="125">
        <v>1140881.96</v>
      </c>
      <c r="L69" s="125">
        <v>285220.49</v>
      </c>
      <c r="M69" s="179">
        <v>1426102.45</v>
      </c>
      <c r="N69" s="117" t="s">
        <v>2211</v>
      </c>
      <c r="O69" s="155">
        <v>1422729.55</v>
      </c>
      <c r="P69" s="126" t="s">
        <v>1377</v>
      </c>
      <c r="Q69" s="173"/>
      <c r="R69" s="134"/>
    </row>
    <row r="70" spans="1:18" ht="30.75" customHeight="1">
      <c r="A70" s="217" t="s">
        <v>1999</v>
      </c>
      <c r="B70" s="172" t="s">
        <v>2001</v>
      </c>
      <c r="C70" s="172" t="s">
        <v>48</v>
      </c>
      <c r="D70" s="172" t="s">
        <v>2000</v>
      </c>
      <c r="E70" s="2" t="s">
        <v>50</v>
      </c>
      <c r="F70" s="172" t="s">
        <v>507</v>
      </c>
      <c r="G70" s="2"/>
      <c r="H70" s="206" t="s">
        <v>2052</v>
      </c>
      <c r="I70" s="172" t="s">
        <v>2002</v>
      </c>
      <c r="J70" s="125" t="s">
        <v>2053</v>
      </c>
      <c r="K70" s="125">
        <v>628007.16</v>
      </c>
      <c r="L70" s="125">
        <v>157001.79</v>
      </c>
      <c r="M70" s="179">
        <v>785008.95</v>
      </c>
      <c r="N70" s="117" t="s">
        <v>2121</v>
      </c>
      <c r="O70" s="155">
        <v>778827.65</v>
      </c>
      <c r="P70" s="126" t="s">
        <v>1377</v>
      </c>
      <c r="Q70" s="173"/>
      <c r="R70" s="134"/>
    </row>
    <row r="71" spans="1:18" ht="30.75" customHeight="1">
      <c r="A71" s="217" t="s">
        <v>2143</v>
      </c>
      <c r="B71" s="172" t="s">
        <v>2144</v>
      </c>
      <c r="C71" s="172" t="s">
        <v>1154</v>
      </c>
      <c r="D71" s="172"/>
      <c r="E71" s="2" t="s">
        <v>106</v>
      </c>
      <c r="F71" s="172" t="s">
        <v>1313</v>
      </c>
      <c r="G71" s="2"/>
      <c r="H71" s="206" t="s">
        <v>2145</v>
      </c>
      <c r="I71" s="172" t="s">
        <v>2146</v>
      </c>
      <c r="J71" s="125" t="s">
        <v>1821</v>
      </c>
      <c r="K71" s="125">
        <v>49954.69</v>
      </c>
      <c r="L71" s="125">
        <v>0</v>
      </c>
      <c r="M71" s="179">
        <v>49954.69</v>
      </c>
      <c r="N71" s="117" t="s">
        <v>2224</v>
      </c>
      <c r="O71" s="155">
        <v>49954.69</v>
      </c>
      <c r="P71" s="126" t="s">
        <v>1377</v>
      </c>
      <c r="Q71" s="173"/>
      <c r="R71" s="134"/>
    </row>
    <row r="72" spans="1:18" ht="30.75" customHeight="1">
      <c r="A72" s="217" t="s">
        <v>2181</v>
      </c>
      <c r="B72" s="172" t="s">
        <v>2182</v>
      </c>
      <c r="C72" s="172" t="s">
        <v>1634</v>
      </c>
      <c r="D72" s="172"/>
      <c r="E72" s="2" t="s">
        <v>106</v>
      </c>
      <c r="F72" s="172" t="s">
        <v>2184</v>
      </c>
      <c r="G72" s="2"/>
      <c r="H72" s="206" t="s">
        <v>2145</v>
      </c>
      <c r="I72" s="172" t="s">
        <v>2183</v>
      </c>
      <c r="J72" s="125" t="s">
        <v>2053</v>
      </c>
      <c r="K72" s="125">
        <v>44984</v>
      </c>
      <c r="L72" s="125">
        <v>11246</v>
      </c>
      <c r="M72" s="179">
        <v>56230</v>
      </c>
      <c r="N72" s="117" t="s">
        <v>2226</v>
      </c>
      <c r="O72" s="155">
        <v>56230</v>
      </c>
      <c r="P72" s="126" t="s">
        <v>1377</v>
      </c>
      <c r="Q72" s="173"/>
      <c r="R72" s="134"/>
    </row>
    <row r="73" spans="1:18" ht="30.75" customHeight="1">
      <c r="A73" s="217" t="s">
        <v>2057</v>
      </c>
      <c r="B73" s="172" t="s">
        <v>2058</v>
      </c>
      <c r="C73" s="172" t="s">
        <v>2059</v>
      </c>
      <c r="D73" s="172"/>
      <c r="E73" s="2" t="s">
        <v>106</v>
      </c>
      <c r="F73" s="1" t="s">
        <v>1761</v>
      </c>
      <c r="G73" s="2"/>
      <c r="H73" s="206" t="s">
        <v>2056</v>
      </c>
      <c r="I73" s="172" t="s">
        <v>2055</v>
      </c>
      <c r="J73" s="125" t="s">
        <v>2054</v>
      </c>
      <c r="K73" s="125">
        <v>153977</v>
      </c>
      <c r="L73" s="125">
        <v>38494.25</v>
      </c>
      <c r="M73" s="179">
        <v>192471.25</v>
      </c>
      <c r="N73" s="117" t="s">
        <v>2212</v>
      </c>
      <c r="O73" s="155">
        <v>164541.37</v>
      </c>
      <c r="P73" s="126" t="s">
        <v>1377</v>
      </c>
      <c r="Q73" s="173"/>
      <c r="R73" s="134"/>
    </row>
    <row r="74" spans="1:18" ht="30.75" customHeight="1">
      <c r="A74" s="217" t="s">
        <v>2007</v>
      </c>
      <c r="B74" s="217" t="s">
        <v>2009</v>
      </c>
      <c r="C74" s="217" t="s">
        <v>2011</v>
      </c>
      <c r="D74" s="217" t="s">
        <v>2008</v>
      </c>
      <c r="E74" s="1" t="s">
        <v>50</v>
      </c>
      <c r="F74" s="217" t="s">
        <v>2010</v>
      </c>
      <c r="G74" s="259"/>
      <c r="H74" s="258" t="s">
        <v>2066</v>
      </c>
      <c r="I74" s="217" t="s">
        <v>2006</v>
      </c>
      <c r="J74" s="213" t="s">
        <v>2067</v>
      </c>
      <c r="K74" s="213">
        <v>1764372.9</v>
      </c>
      <c r="L74" s="213">
        <v>88218.65</v>
      </c>
      <c r="M74" s="212">
        <v>1852591.55</v>
      </c>
      <c r="N74" s="117"/>
      <c r="O74" s="188"/>
      <c r="P74" s="126" t="s">
        <v>1377</v>
      </c>
      <c r="Q74" s="173"/>
      <c r="R74" s="180" t="s">
        <v>860</v>
      </c>
    </row>
    <row r="75" spans="1:18" ht="72" customHeight="1">
      <c r="A75" s="217" t="s">
        <v>2060</v>
      </c>
      <c r="B75" s="217" t="s">
        <v>2062</v>
      </c>
      <c r="C75" s="217" t="s">
        <v>1861</v>
      </c>
      <c r="D75" s="217"/>
      <c r="E75" s="1" t="s">
        <v>106</v>
      </c>
      <c r="F75" s="1" t="s">
        <v>1862</v>
      </c>
      <c r="G75" s="1"/>
      <c r="H75" s="258" t="s">
        <v>2065</v>
      </c>
      <c r="I75" s="217" t="s">
        <v>2063</v>
      </c>
      <c r="J75" s="213" t="s">
        <v>2064</v>
      </c>
      <c r="K75" s="213">
        <v>94000</v>
      </c>
      <c r="L75" s="213">
        <v>23500</v>
      </c>
      <c r="M75" s="212">
        <v>117500</v>
      </c>
      <c r="N75" s="117" t="s">
        <v>2716</v>
      </c>
      <c r="O75" s="188" t="s">
        <v>2928</v>
      </c>
      <c r="P75" s="126" t="s">
        <v>1377</v>
      </c>
      <c r="Q75" s="173"/>
      <c r="R75" s="134"/>
    </row>
    <row r="76" spans="1:18" ht="30.75" customHeight="1">
      <c r="A76" s="172" t="s">
        <v>2069</v>
      </c>
      <c r="B76" s="172" t="s">
        <v>2070</v>
      </c>
      <c r="C76" s="172" t="s">
        <v>1585</v>
      </c>
      <c r="D76" s="172"/>
      <c r="E76" s="2" t="s">
        <v>106</v>
      </c>
      <c r="F76" s="2" t="s">
        <v>2071</v>
      </c>
      <c r="G76" s="2"/>
      <c r="H76" s="206" t="s">
        <v>2065</v>
      </c>
      <c r="I76" s="172" t="s">
        <v>2068</v>
      </c>
      <c r="J76" s="125" t="s">
        <v>2072</v>
      </c>
      <c r="K76" s="125">
        <v>83941</v>
      </c>
      <c r="L76" s="125">
        <v>20985.25</v>
      </c>
      <c r="M76" s="179">
        <v>104926.25</v>
      </c>
      <c r="N76" s="117">
        <v>45028</v>
      </c>
      <c r="O76" s="155" t="s">
        <v>2594</v>
      </c>
      <c r="P76" s="126" t="s">
        <v>1377</v>
      </c>
      <c r="Q76" s="173"/>
      <c r="R76" s="134"/>
    </row>
    <row r="77" spans="1:18" ht="30.75" customHeight="1">
      <c r="A77" s="217" t="s">
        <v>2317</v>
      </c>
      <c r="B77" s="217" t="s">
        <v>2318</v>
      </c>
      <c r="C77" s="217" t="s">
        <v>2319</v>
      </c>
      <c r="D77" s="217"/>
      <c r="E77" s="1" t="s">
        <v>106</v>
      </c>
      <c r="F77" s="1" t="s">
        <v>2320</v>
      </c>
      <c r="G77" s="1"/>
      <c r="H77" s="258" t="s">
        <v>2321</v>
      </c>
      <c r="I77" s="217" t="s">
        <v>2322</v>
      </c>
      <c r="J77" s="213" t="s">
        <v>150</v>
      </c>
      <c r="K77" s="213">
        <v>27108</v>
      </c>
      <c r="L77" s="213">
        <v>6777</v>
      </c>
      <c r="M77" s="212">
        <v>33885</v>
      </c>
      <c r="N77" s="117" t="s">
        <v>2925</v>
      </c>
      <c r="O77" s="188" t="s">
        <v>2926</v>
      </c>
      <c r="P77" s="126" t="s">
        <v>1377</v>
      </c>
      <c r="Q77" s="173"/>
      <c r="R77" s="134"/>
    </row>
    <row r="78" spans="1:18" ht="30.75" customHeight="1">
      <c r="A78" s="217" t="s">
        <v>2323</v>
      </c>
      <c r="B78" s="217" t="s">
        <v>2324</v>
      </c>
      <c r="C78" s="217">
        <v>72000000</v>
      </c>
      <c r="D78" s="217"/>
      <c r="E78" s="1" t="s">
        <v>106</v>
      </c>
      <c r="F78" s="1" t="s">
        <v>1961</v>
      </c>
      <c r="G78" s="1"/>
      <c r="H78" s="258" t="s">
        <v>2321</v>
      </c>
      <c r="I78" s="217" t="s">
        <v>2325</v>
      </c>
      <c r="J78" s="213" t="s">
        <v>150</v>
      </c>
      <c r="K78" s="213">
        <v>56400</v>
      </c>
      <c r="L78" s="213">
        <v>14100</v>
      </c>
      <c r="M78" s="212">
        <v>70500</v>
      </c>
      <c r="N78" s="117" t="s">
        <v>2925</v>
      </c>
      <c r="O78" s="188" t="s">
        <v>2927</v>
      </c>
      <c r="P78" s="126" t="s">
        <v>1377</v>
      </c>
      <c r="Q78" s="173"/>
      <c r="R78" s="134"/>
    </row>
    <row r="79" spans="1:18" ht="30.75" customHeight="1">
      <c r="A79" s="217" t="s">
        <v>2310</v>
      </c>
      <c r="B79" s="172" t="s">
        <v>2311</v>
      </c>
      <c r="C79" s="172">
        <v>32000000</v>
      </c>
      <c r="D79" s="172"/>
      <c r="E79" s="2" t="s">
        <v>106</v>
      </c>
      <c r="F79" s="2" t="s">
        <v>1961</v>
      </c>
      <c r="G79" s="2"/>
      <c r="H79" s="206" t="s">
        <v>2201</v>
      </c>
      <c r="I79" s="172" t="s">
        <v>2312</v>
      </c>
      <c r="J79" s="125" t="s">
        <v>2201</v>
      </c>
      <c r="K79" s="125">
        <v>30396</v>
      </c>
      <c r="L79" s="125">
        <v>7599</v>
      </c>
      <c r="M79" s="179">
        <v>37995</v>
      </c>
      <c r="N79" s="117" t="s">
        <v>2201</v>
      </c>
      <c r="O79" s="155">
        <v>37995</v>
      </c>
      <c r="P79" s="126" t="s">
        <v>1377</v>
      </c>
      <c r="Q79" s="173"/>
      <c r="R79" s="134"/>
    </row>
    <row r="80" spans="1:18" ht="30.75" customHeight="1">
      <c r="A80" s="217" t="s">
        <v>2073</v>
      </c>
      <c r="B80" s="172" t="s">
        <v>2074</v>
      </c>
      <c r="C80" s="172" t="s">
        <v>2075</v>
      </c>
      <c r="D80" s="172"/>
      <c r="E80" s="2" t="s">
        <v>106</v>
      </c>
      <c r="F80" s="2" t="s">
        <v>1824</v>
      </c>
      <c r="G80" s="2"/>
      <c r="H80" s="206" t="s">
        <v>2076</v>
      </c>
      <c r="I80" s="172" t="s">
        <v>2077</v>
      </c>
      <c r="J80" s="125" t="s">
        <v>2054</v>
      </c>
      <c r="K80" s="125">
        <v>207989.89</v>
      </c>
      <c r="L80" s="125">
        <v>51997.47</v>
      </c>
      <c r="M80" s="179">
        <v>259987.36</v>
      </c>
      <c r="N80" s="117">
        <v>44867</v>
      </c>
      <c r="O80" s="155">
        <v>259960.22</v>
      </c>
      <c r="P80" s="126" t="s">
        <v>1377</v>
      </c>
      <c r="Q80" s="173"/>
      <c r="R80" s="134"/>
    </row>
    <row r="81" spans="1:18" ht="30.75" customHeight="1">
      <c r="A81" s="217" t="s">
        <v>2147</v>
      </c>
      <c r="B81" s="172" t="s">
        <v>2148</v>
      </c>
      <c r="C81" s="172" t="s">
        <v>2149</v>
      </c>
      <c r="D81" s="172"/>
      <c r="E81" s="2" t="s">
        <v>106</v>
      </c>
      <c r="F81" s="2" t="s">
        <v>2150</v>
      </c>
      <c r="G81" s="2"/>
      <c r="H81" s="206" t="s">
        <v>2151</v>
      </c>
      <c r="I81" s="172" t="s">
        <v>2152</v>
      </c>
      <c r="J81" s="125" t="s">
        <v>2153</v>
      </c>
      <c r="K81" s="125">
        <v>67000</v>
      </c>
      <c r="L81" s="125">
        <v>16750</v>
      </c>
      <c r="M81" s="179">
        <v>83750</v>
      </c>
      <c r="N81" s="117" t="s">
        <v>2107</v>
      </c>
      <c r="O81" s="155">
        <v>83750</v>
      </c>
      <c r="P81" s="126" t="s">
        <v>1377</v>
      </c>
      <c r="Q81" s="173"/>
      <c r="R81" s="134"/>
    </row>
    <row r="82" spans="1:18" ht="30.75" customHeight="1">
      <c r="A82" s="217" t="s">
        <v>2253</v>
      </c>
      <c r="B82" s="172" t="s">
        <v>2254</v>
      </c>
      <c r="C82" s="172" t="s">
        <v>1484</v>
      </c>
      <c r="D82" s="172"/>
      <c r="E82" s="2" t="s">
        <v>106</v>
      </c>
      <c r="F82" s="2" t="s">
        <v>2255</v>
      </c>
      <c r="G82" s="2"/>
      <c r="H82" s="206" t="s">
        <v>2151</v>
      </c>
      <c r="I82" s="172" t="s">
        <v>2256</v>
      </c>
      <c r="J82" s="125" t="s">
        <v>2257</v>
      </c>
      <c r="K82" s="125">
        <v>47530</v>
      </c>
      <c r="L82" s="125">
        <v>11882.5</v>
      </c>
      <c r="M82" s="179">
        <v>59375</v>
      </c>
      <c r="N82" s="117" t="s">
        <v>2252</v>
      </c>
      <c r="O82" s="155">
        <v>59375</v>
      </c>
      <c r="P82" s="126" t="s">
        <v>1377</v>
      </c>
      <c r="Q82" s="173"/>
      <c r="R82" s="134"/>
    </row>
    <row r="83" spans="1:18" ht="84" customHeight="1">
      <c r="A83" s="217" t="s">
        <v>2103</v>
      </c>
      <c r="B83" s="172" t="s">
        <v>2104</v>
      </c>
      <c r="C83" s="172" t="s">
        <v>514</v>
      </c>
      <c r="D83" s="172"/>
      <c r="E83" s="2" t="s">
        <v>106</v>
      </c>
      <c r="F83" s="2" t="s">
        <v>1761</v>
      </c>
      <c r="G83" s="2"/>
      <c r="H83" s="206" t="s">
        <v>2105</v>
      </c>
      <c r="I83" s="172" t="s">
        <v>2106</v>
      </c>
      <c r="J83" s="125" t="s">
        <v>2107</v>
      </c>
      <c r="K83" s="125">
        <v>336755</v>
      </c>
      <c r="L83" s="125">
        <v>84188.75</v>
      </c>
      <c r="M83" s="179">
        <v>420943.75</v>
      </c>
      <c r="N83" s="117" t="s">
        <v>2579</v>
      </c>
      <c r="O83" s="155">
        <v>361245.85</v>
      </c>
      <c r="P83" s="126" t="s">
        <v>1377</v>
      </c>
      <c r="Q83" s="180"/>
      <c r="R83" s="189" t="s">
        <v>2521</v>
      </c>
    </row>
    <row r="84" spans="1:18" ht="30.75" customHeight="1">
      <c r="A84" s="172" t="s">
        <v>2108</v>
      </c>
      <c r="B84" s="172" t="s">
        <v>2109</v>
      </c>
      <c r="C84" s="172" t="s">
        <v>1098</v>
      </c>
      <c r="D84" s="172"/>
      <c r="E84" s="2" t="s">
        <v>106</v>
      </c>
      <c r="F84" s="2" t="s">
        <v>2110</v>
      </c>
      <c r="G84" s="2"/>
      <c r="H84" s="206" t="s">
        <v>2111</v>
      </c>
      <c r="I84" s="172" t="s">
        <v>2112</v>
      </c>
      <c r="J84" s="125" t="s">
        <v>141</v>
      </c>
      <c r="K84" s="125">
        <v>103882.86</v>
      </c>
      <c r="L84" s="125">
        <v>25970.72</v>
      </c>
      <c r="M84" s="179">
        <v>129853.58</v>
      </c>
      <c r="N84" s="117" t="s">
        <v>2508</v>
      </c>
      <c r="O84" s="155">
        <v>129853.58</v>
      </c>
      <c r="P84" s="126" t="s">
        <v>1376</v>
      </c>
      <c r="Q84" s="173"/>
      <c r="R84" s="134"/>
    </row>
    <row r="85" spans="1:18" ht="30.75" customHeight="1">
      <c r="A85" s="217" t="s">
        <v>2113</v>
      </c>
      <c r="B85" s="217" t="s">
        <v>2114</v>
      </c>
      <c r="C85" s="217" t="s">
        <v>390</v>
      </c>
      <c r="D85" s="217"/>
      <c r="E85" s="1" t="s">
        <v>106</v>
      </c>
      <c r="F85" s="1" t="s">
        <v>2116</v>
      </c>
      <c r="G85" s="1"/>
      <c r="H85" s="258" t="s">
        <v>2115</v>
      </c>
      <c r="I85" s="217" t="s">
        <v>2117</v>
      </c>
      <c r="J85" s="213" t="s">
        <v>150</v>
      </c>
      <c r="K85" s="213">
        <v>160212</v>
      </c>
      <c r="L85" s="213">
        <v>40053</v>
      </c>
      <c r="M85" s="212">
        <v>200265</v>
      </c>
      <c r="N85" s="117" t="s">
        <v>2931</v>
      </c>
      <c r="O85" s="155">
        <v>25799.55</v>
      </c>
      <c r="P85" s="126" t="s">
        <v>1377</v>
      </c>
      <c r="Q85" s="173"/>
      <c r="R85" s="134"/>
    </row>
    <row r="86" spans="1:18" ht="30.75" customHeight="1">
      <c r="A86" s="217" t="s">
        <v>2154</v>
      </c>
      <c r="B86" s="172" t="s">
        <v>2155</v>
      </c>
      <c r="C86" s="172" t="s">
        <v>724</v>
      </c>
      <c r="D86" s="172"/>
      <c r="E86" s="2" t="s">
        <v>106</v>
      </c>
      <c r="F86" s="2" t="s">
        <v>2156</v>
      </c>
      <c r="G86" s="2"/>
      <c r="H86" s="207" t="s">
        <v>2097</v>
      </c>
      <c r="I86" s="203" t="s">
        <v>2157</v>
      </c>
      <c r="J86" s="125" t="s">
        <v>2158</v>
      </c>
      <c r="K86" s="125">
        <v>69840</v>
      </c>
      <c r="L86" s="125">
        <v>17460</v>
      </c>
      <c r="M86" s="179">
        <v>87300</v>
      </c>
      <c r="N86" s="219" t="s">
        <v>2101</v>
      </c>
      <c r="O86" s="155">
        <v>87300</v>
      </c>
      <c r="P86" s="126" t="s">
        <v>1377</v>
      </c>
      <c r="Q86" s="173"/>
      <c r="R86" s="134"/>
    </row>
    <row r="87" spans="1:43" s="40" customFormat="1" ht="57" customHeight="1">
      <c r="A87" s="217" t="s">
        <v>2007</v>
      </c>
      <c r="B87" s="217" t="s">
        <v>2009</v>
      </c>
      <c r="C87" s="217" t="s">
        <v>2011</v>
      </c>
      <c r="D87" s="217" t="s">
        <v>2008</v>
      </c>
      <c r="E87" s="1" t="s">
        <v>50</v>
      </c>
      <c r="F87" s="217" t="s">
        <v>2010</v>
      </c>
      <c r="G87" s="1"/>
      <c r="H87" s="258" t="s">
        <v>2097</v>
      </c>
      <c r="I87" s="217" t="s">
        <v>2098</v>
      </c>
      <c r="J87" s="87" t="s">
        <v>2067</v>
      </c>
      <c r="K87" s="87">
        <v>217656.3</v>
      </c>
      <c r="L87" s="87">
        <v>10882.82</v>
      </c>
      <c r="M87" s="118">
        <v>228539.12</v>
      </c>
      <c r="N87" s="117"/>
      <c r="O87" s="1"/>
      <c r="P87" s="3" t="s">
        <v>1377</v>
      </c>
      <c r="Q87" s="158"/>
      <c r="R87" s="205" t="s">
        <v>2292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18" ht="29.25" customHeight="1">
      <c r="A88" s="217" t="s">
        <v>2232</v>
      </c>
      <c r="B88" s="172" t="s">
        <v>2233</v>
      </c>
      <c r="C88" s="172" t="s">
        <v>1933</v>
      </c>
      <c r="D88" s="187"/>
      <c r="E88" s="2" t="s">
        <v>106</v>
      </c>
      <c r="F88" s="2" t="s">
        <v>2234</v>
      </c>
      <c r="G88" s="2"/>
      <c r="H88" s="206" t="s">
        <v>2213</v>
      </c>
      <c r="I88" s="172" t="s">
        <v>2305</v>
      </c>
      <c r="J88" s="5" t="s">
        <v>2235</v>
      </c>
      <c r="K88" s="6">
        <v>16984.03</v>
      </c>
      <c r="L88" s="5">
        <v>2666.36</v>
      </c>
      <c r="M88" s="6">
        <v>19765</v>
      </c>
      <c r="N88" s="9" t="s">
        <v>2226</v>
      </c>
      <c r="O88" s="6">
        <v>19765</v>
      </c>
      <c r="P88" s="126" t="s">
        <v>1377</v>
      </c>
      <c r="Q88" s="141"/>
      <c r="R88" s="210"/>
    </row>
    <row r="89" spans="1:18" ht="51" customHeight="1">
      <c r="A89" s="217" t="s">
        <v>2236</v>
      </c>
      <c r="B89" s="172" t="s">
        <v>2237</v>
      </c>
      <c r="C89" s="172" t="s">
        <v>1933</v>
      </c>
      <c r="D89" s="187"/>
      <c r="E89" s="2" t="s">
        <v>106</v>
      </c>
      <c r="F89" s="2" t="s">
        <v>2234</v>
      </c>
      <c r="G89" s="2"/>
      <c r="H89" s="206" t="s">
        <v>2213</v>
      </c>
      <c r="I89" s="172" t="s">
        <v>2306</v>
      </c>
      <c r="J89" s="5" t="s">
        <v>2235</v>
      </c>
      <c r="K89" s="226">
        <v>18649.94</v>
      </c>
      <c r="L89" s="87">
        <v>2844.44</v>
      </c>
      <c r="M89" s="118">
        <v>21590</v>
      </c>
      <c r="N89" s="117" t="s">
        <v>2226</v>
      </c>
      <c r="O89" s="118">
        <v>21590</v>
      </c>
      <c r="P89" s="3" t="s">
        <v>1377</v>
      </c>
      <c r="Q89" s="173"/>
      <c r="R89" s="214"/>
    </row>
    <row r="90" spans="1:18" ht="30.75" customHeight="1">
      <c r="A90" s="172" t="s">
        <v>2078</v>
      </c>
      <c r="B90" s="172" t="s">
        <v>2079</v>
      </c>
      <c r="C90" s="172" t="s">
        <v>2080</v>
      </c>
      <c r="D90" s="174"/>
      <c r="E90" s="49" t="s">
        <v>106</v>
      </c>
      <c r="F90" s="49" t="s">
        <v>2081</v>
      </c>
      <c r="G90" s="49"/>
      <c r="H90" s="208" t="s">
        <v>2082</v>
      </c>
      <c r="I90" s="174" t="s">
        <v>2083</v>
      </c>
      <c r="J90" s="139" t="s">
        <v>2510</v>
      </c>
      <c r="K90" s="139">
        <v>90600</v>
      </c>
      <c r="L90" s="139">
        <v>22650</v>
      </c>
      <c r="M90" s="204">
        <v>113250</v>
      </c>
      <c r="N90" s="200" t="s">
        <v>2509</v>
      </c>
      <c r="O90" s="185">
        <v>113250</v>
      </c>
      <c r="P90" s="136" t="s">
        <v>1376</v>
      </c>
      <c r="Q90" s="158"/>
      <c r="R90" s="88"/>
    </row>
    <row r="91" spans="1:18" ht="30.75" customHeight="1">
      <c r="A91" s="172" t="s">
        <v>2086</v>
      </c>
      <c r="B91" s="172" t="s">
        <v>2087</v>
      </c>
      <c r="C91" s="172" t="s">
        <v>1043</v>
      </c>
      <c r="D91" s="172"/>
      <c r="E91" s="2" t="s">
        <v>106</v>
      </c>
      <c r="F91" s="2" t="s">
        <v>2088</v>
      </c>
      <c r="G91" s="2"/>
      <c r="H91" s="206" t="s">
        <v>2084</v>
      </c>
      <c r="I91" s="172" t="s">
        <v>2085</v>
      </c>
      <c r="J91" s="125" t="s">
        <v>2072</v>
      </c>
      <c r="K91" s="125">
        <v>94400</v>
      </c>
      <c r="L91" s="125">
        <v>12272</v>
      </c>
      <c r="M91" s="179">
        <v>106672</v>
      </c>
      <c r="N91" s="117">
        <v>45027</v>
      </c>
      <c r="O91" s="155" t="s">
        <v>2593</v>
      </c>
      <c r="P91" s="126" t="s">
        <v>1377</v>
      </c>
      <c r="Q91" s="173"/>
      <c r="R91" s="134"/>
    </row>
    <row r="92" spans="1:18" ht="30.75" customHeight="1">
      <c r="A92" s="217" t="s">
        <v>2159</v>
      </c>
      <c r="B92" s="172" t="s">
        <v>2160</v>
      </c>
      <c r="C92" s="172" t="s">
        <v>2161</v>
      </c>
      <c r="D92" s="172"/>
      <c r="E92" s="2" t="s">
        <v>106</v>
      </c>
      <c r="F92" s="2" t="s">
        <v>2162</v>
      </c>
      <c r="G92" s="2"/>
      <c r="H92" s="206" t="s">
        <v>2163</v>
      </c>
      <c r="I92" s="172" t="s">
        <v>2164</v>
      </c>
      <c r="J92" s="125" t="s">
        <v>1085</v>
      </c>
      <c r="K92" s="125">
        <v>52114.29</v>
      </c>
      <c r="L92" s="125">
        <v>2605.71</v>
      </c>
      <c r="M92" s="179">
        <v>54720</v>
      </c>
      <c r="N92" s="117" t="s">
        <v>2211</v>
      </c>
      <c r="O92" s="155">
        <v>54720</v>
      </c>
      <c r="P92" s="126" t="s">
        <v>1377</v>
      </c>
      <c r="Q92" s="173"/>
      <c r="R92" s="134"/>
    </row>
    <row r="93" spans="1:18" ht="30.75" customHeight="1">
      <c r="A93" s="217" t="s">
        <v>2089</v>
      </c>
      <c r="B93" s="217" t="s">
        <v>2090</v>
      </c>
      <c r="C93" s="217" t="s">
        <v>366</v>
      </c>
      <c r="D93" s="217"/>
      <c r="E93" s="1" t="s">
        <v>106</v>
      </c>
      <c r="F93" s="1" t="s">
        <v>1605</v>
      </c>
      <c r="G93" s="1"/>
      <c r="H93" s="258" t="s">
        <v>2091</v>
      </c>
      <c r="I93" s="217" t="s">
        <v>2092</v>
      </c>
      <c r="J93" s="213" t="s">
        <v>368</v>
      </c>
      <c r="K93" s="213">
        <v>132900</v>
      </c>
      <c r="L93" s="213">
        <v>33225</v>
      </c>
      <c r="M93" s="212">
        <v>166125</v>
      </c>
      <c r="N93" s="117" t="s">
        <v>2929</v>
      </c>
      <c r="O93" s="188" t="s">
        <v>2930</v>
      </c>
      <c r="P93" s="126" t="s">
        <v>1377</v>
      </c>
      <c r="Q93" s="173"/>
      <c r="R93" s="134"/>
    </row>
    <row r="94" spans="1:18" ht="30.75" customHeight="1">
      <c r="A94" s="172" t="s">
        <v>2118</v>
      </c>
      <c r="B94" s="172" t="s">
        <v>2119</v>
      </c>
      <c r="C94" s="172" t="s">
        <v>2120</v>
      </c>
      <c r="D94" s="172"/>
      <c r="E94" s="2" t="s">
        <v>106</v>
      </c>
      <c r="F94" s="2" t="s">
        <v>1761</v>
      </c>
      <c r="G94" s="2"/>
      <c r="H94" s="206" t="s">
        <v>2121</v>
      </c>
      <c r="I94" s="172" t="s">
        <v>2122</v>
      </c>
      <c r="J94" s="125" t="s">
        <v>2123</v>
      </c>
      <c r="K94" s="213">
        <v>28800</v>
      </c>
      <c r="L94" s="213">
        <v>0</v>
      </c>
      <c r="M94" s="212">
        <v>28800</v>
      </c>
      <c r="N94" s="117" t="s">
        <v>2121</v>
      </c>
      <c r="O94" s="155">
        <v>28800</v>
      </c>
      <c r="P94" s="126" t="s">
        <v>1377</v>
      </c>
      <c r="Q94" s="173"/>
      <c r="R94" s="134"/>
    </row>
    <row r="95" spans="1:18" ht="39" customHeight="1">
      <c r="A95" s="172" t="s">
        <v>2093</v>
      </c>
      <c r="B95" s="172" t="s">
        <v>2094</v>
      </c>
      <c r="C95" s="172" t="s">
        <v>1262</v>
      </c>
      <c r="D95" s="172"/>
      <c r="E95" s="2" t="s">
        <v>106</v>
      </c>
      <c r="F95" s="2" t="s">
        <v>1480</v>
      </c>
      <c r="G95" s="2"/>
      <c r="H95" s="206" t="s">
        <v>2095</v>
      </c>
      <c r="I95" s="172" t="s">
        <v>2096</v>
      </c>
      <c r="J95" s="125" t="s">
        <v>463</v>
      </c>
      <c r="K95" s="125">
        <v>85000</v>
      </c>
      <c r="L95" s="125">
        <v>21250</v>
      </c>
      <c r="M95" s="179">
        <v>106250</v>
      </c>
      <c r="N95" s="117" t="s">
        <v>2507</v>
      </c>
      <c r="O95" s="155">
        <v>106250</v>
      </c>
      <c r="P95" s="126" t="s">
        <v>1377</v>
      </c>
      <c r="Q95" s="173"/>
      <c r="R95" s="205" t="s">
        <v>2378</v>
      </c>
    </row>
    <row r="96" spans="1:18" ht="37.5" customHeight="1">
      <c r="A96" s="217" t="s">
        <v>2238</v>
      </c>
      <c r="B96" s="172" t="s">
        <v>2239</v>
      </c>
      <c r="C96" s="172" t="s">
        <v>1933</v>
      </c>
      <c r="D96" s="181"/>
      <c r="E96" s="2" t="s">
        <v>106</v>
      </c>
      <c r="F96" s="2" t="s">
        <v>2234</v>
      </c>
      <c r="G96" s="2"/>
      <c r="H96" s="206" t="s">
        <v>2211</v>
      </c>
      <c r="I96" s="172" t="s">
        <v>2307</v>
      </c>
      <c r="J96" s="125" t="s">
        <v>2240</v>
      </c>
      <c r="K96" s="213">
        <v>20382.52</v>
      </c>
      <c r="L96" s="213">
        <v>2565.49</v>
      </c>
      <c r="M96" s="212">
        <v>22948</v>
      </c>
      <c r="N96" s="117" t="s">
        <v>2241</v>
      </c>
      <c r="O96" s="155">
        <v>22948</v>
      </c>
      <c r="P96" s="126" t="s">
        <v>1377</v>
      </c>
      <c r="Q96" s="173"/>
      <c r="R96" s="134"/>
    </row>
    <row r="97" spans="1:18" ht="39" customHeight="1">
      <c r="A97" s="217" t="s">
        <v>2248</v>
      </c>
      <c r="B97" s="172" t="s">
        <v>2249</v>
      </c>
      <c r="C97" s="172" t="s">
        <v>415</v>
      </c>
      <c r="D97" s="172"/>
      <c r="E97" s="2" t="s">
        <v>106</v>
      </c>
      <c r="F97" s="2" t="s">
        <v>1313</v>
      </c>
      <c r="G97" s="2"/>
      <c r="H97" s="206" t="s">
        <v>2211</v>
      </c>
      <c r="I97" s="172" t="s">
        <v>2250</v>
      </c>
      <c r="J97" s="125" t="s">
        <v>2251</v>
      </c>
      <c r="K97" s="125">
        <v>49976.1</v>
      </c>
      <c r="L97" s="125">
        <v>12494.02</v>
      </c>
      <c r="M97" s="179">
        <v>62470.13</v>
      </c>
      <c r="N97" s="117" t="s">
        <v>2252</v>
      </c>
      <c r="O97" s="155">
        <v>62470.13</v>
      </c>
      <c r="P97" s="126" t="s">
        <v>1377</v>
      </c>
      <c r="Q97" s="173"/>
      <c r="R97" s="134"/>
    </row>
    <row r="98" spans="1:18" ht="36" customHeight="1">
      <c r="A98" s="172" t="s">
        <v>2099</v>
      </c>
      <c r="B98" s="172" t="s">
        <v>1029</v>
      </c>
      <c r="C98" s="172" t="s">
        <v>1634</v>
      </c>
      <c r="D98" s="181" t="s">
        <v>2100</v>
      </c>
      <c r="E98" s="2" t="s">
        <v>50</v>
      </c>
      <c r="F98" s="2" t="s">
        <v>710</v>
      </c>
      <c r="G98" s="2"/>
      <c r="H98" s="206" t="s">
        <v>2101</v>
      </c>
      <c r="I98" s="172" t="s">
        <v>2102</v>
      </c>
      <c r="J98" s="125" t="s">
        <v>368</v>
      </c>
      <c r="K98" s="125">
        <v>602601.42</v>
      </c>
      <c r="L98" s="125">
        <v>150650.36</v>
      </c>
      <c r="M98" s="179">
        <v>753251.78</v>
      </c>
      <c r="N98" s="9"/>
      <c r="O98" s="46"/>
      <c r="P98" s="126" t="s">
        <v>1377</v>
      </c>
      <c r="Q98" s="173"/>
      <c r="R98" s="134"/>
    </row>
    <row r="99" spans="1:18" ht="48" customHeight="1">
      <c r="A99" s="172" t="s">
        <v>2170</v>
      </c>
      <c r="B99" s="172" t="s">
        <v>2171</v>
      </c>
      <c r="C99" s="172" t="s">
        <v>2172</v>
      </c>
      <c r="D99" s="187"/>
      <c r="E99" s="2" t="s">
        <v>106</v>
      </c>
      <c r="F99" s="2" t="s">
        <v>2173</v>
      </c>
      <c r="G99" s="2"/>
      <c r="H99" s="206" t="s">
        <v>2174</v>
      </c>
      <c r="I99" s="172" t="s">
        <v>2175</v>
      </c>
      <c r="J99" s="125" t="s">
        <v>508</v>
      </c>
      <c r="K99" s="125" t="s">
        <v>2459</v>
      </c>
      <c r="L99" s="125" t="s">
        <v>2460</v>
      </c>
      <c r="M99" s="179" t="s">
        <v>2461</v>
      </c>
      <c r="N99" s="117" t="s">
        <v>2458</v>
      </c>
      <c r="O99" s="188" t="s">
        <v>2592</v>
      </c>
      <c r="P99" s="126" t="s">
        <v>1377</v>
      </c>
      <c r="Q99" s="173"/>
      <c r="R99" s="205" t="s">
        <v>2426</v>
      </c>
    </row>
    <row r="100" spans="1:18" ht="45.75" customHeight="1">
      <c r="A100" s="217" t="s">
        <v>2166</v>
      </c>
      <c r="B100" s="172" t="s">
        <v>2227</v>
      </c>
      <c r="C100" s="172" t="s">
        <v>384</v>
      </c>
      <c r="D100" s="187"/>
      <c r="E100" s="2" t="s">
        <v>106</v>
      </c>
      <c r="F100" s="2" t="s">
        <v>2167</v>
      </c>
      <c r="G100" s="2"/>
      <c r="H100" s="206" t="s">
        <v>2168</v>
      </c>
      <c r="I100" s="172" t="s">
        <v>2169</v>
      </c>
      <c r="J100" s="125" t="s">
        <v>2230</v>
      </c>
      <c r="K100" s="125">
        <v>63000</v>
      </c>
      <c r="L100" s="125">
        <v>15750</v>
      </c>
      <c r="M100" s="179">
        <v>78750</v>
      </c>
      <c r="N100" s="117" t="s">
        <v>2580</v>
      </c>
      <c r="O100" s="188" t="s">
        <v>2581</v>
      </c>
      <c r="P100" s="126" t="s">
        <v>1377</v>
      </c>
      <c r="Q100" s="173"/>
      <c r="R100" s="134"/>
    </row>
    <row r="101" spans="1:18" ht="45.75" customHeight="1">
      <c r="A101" s="217" t="s">
        <v>2263</v>
      </c>
      <c r="B101" s="172" t="s">
        <v>557</v>
      </c>
      <c r="C101" s="172" t="s">
        <v>394</v>
      </c>
      <c r="D101" s="187"/>
      <c r="E101" s="2" t="s">
        <v>106</v>
      </c>
      <c r="F101" s="2" t="s">
        <v>1758</v>
      </c>
      <c r="G101" s="2"/>
      <c r="H101" s="209">
        <v>44893</v>
      </c>
      <c r="I101" s="172" t="s">
        <v>2264</v>
      </c>
      <c r="J101" s="125" t="s">
        <v>215</v>
      </c>
      <c r="K101" s="213">
        <v>26100</v>
      </c>
      <c r="L101" s="213">
        <v>6525</v>
      </c>
      <c r="M101" s="212">
        <v>32625</v>
      </c>
      <c r="N101" s="117" t="s">
        <v>2293</v>
      </c>
      <c r="O101" s="212">
        <v>32625</v>
      </c>
      <c r="P101" s="126" t="s">
        <v>1377</v>
      </c>
      <c r="Q101" s="173"/>
      <c r="R101" s="134"/>
    </row>
    <row r="102" spans="1:18" ht="45.75" customHeight="1">
      <c r="A102" s="218" t="s">
        <v>2177</v>
      </c>
      <c r="B102" s="172" t="s">
        <v>2178</v>
      </c>
      <c r="C102" s="172" t="s">
        <v>1634</v>
      </c>
      <c r="D102" s="187"/>
      <c r="E102" s="2" t="s">
        <v>106</v>
      </c>
      <c r="F102" s="2" t="s">
        <v>710</v>
      </c>
      <c r="G102" s="2"/>
      <c r="H102" s="206" t="s">
        <v>2179</v>
      </c>
      <c r="I102" s="172" t="s">
        <v>2180</v>
      </c>
      <c r="J102" s="125" t="s">
        <v>1085</v>
      </c>
      <c r="K102" s="125">
        <v>24940</v>
      </c>
      <c r="L102" s="125">
        <v>6235</v>
      </c>
      <c r="M102" s="179">
        <v>31175</v>
      </c>
      <c r="N102" s="117" t="s">
        <v>2225</v>
      </c>
      <c r="O102" s="155">
        <v>31175</v>
      </c>
      <c r="P102" s="126" t="s">
        <v>1377</v>
      </c>
      <c r="Q102" s="173"/>
      <c r="R102" s="134"/>
    </row>
    <row r="103" spans="1:18" ht="45.75" customHeight="1">
      <c r="A103" s="172" t="s">
        <v>2272</v>
      </c>
      <c r="B103" s="172" t="s">
        <v>2273</v>
      </c>
      <c r="C103" s="172" t="s">
        <v>148</v>
      </c>
      <c r="D103" s="187"/>
      <c r="E103" s="2" t="s">
        <v>106</v>
      </c>
      <c r="F103" s="2" t="s">
        <v>2274</v>
      </c>
      <c r="G103" s="2"/>
      <c r="H103" s="206" t="s">
        <v>2275</v>
      </c>
      <c r="I103" s="172" t="s">
        <v>2276</v>
      </c>
      <c r="J103" s="125" t="s">
        <v>150</v>
      </c>
      <c r="K103" s="125">
        <v>69792</v>
      </c>
      <c r="L103" s="125">
        <v>17448</v>
      </c>
      <c r="M103" s="179">
        <v>87240</v>
      </c>
      <c r="N103" s="117" t="s">
        <v>2457</v>
      </c>
      <c r="O103" s="155">
        <v>87240</v>
      </c>
      <c r="P103" s="126" t="s">
        <v>1377</v>
      </c>
      <c r="Q103" s="173"/>
      <c r="R103" s="134"/>
    </row>
    <row r="104" spans="1:18" ht="45.75" customHeight="1">
      <c r="A104" s="172" t="s">
        <v>2300</v>
      </c>
      <c r="B104" s="172" t="s">
        <v>2301</v>
      </c>
      <c r="C104" s="172" t="s">
        <v>1748</v>
      </c>
      <c r="D104" s="187"/>
      <c r="E104" s="2" t="s">
        <v>106</v>
      </c>
      <c r="F104" s="2" t="s">
        <v>1749</v>
      </c>
      <c r="G104" s="2"/>
      <c r="H104" s="206" t="s">
        <v>2302</v>
      </c>
      <c r="I104" s="172" t="s">
        <v>2303</v>
      </c>
      <c r="J104" s="213" t="s">
        <v>2304</v>
      </c>
      <c r="K104" s="213">
        <v>40000</v>
      </c>
      <c r="L104" s="213">
        <v>0</v>
      </c>
      <c r="M104" s="212">
        <v>40000</v>
      </c>
      <c r="N104" s="117" t="s">
        <v>2304</v>
      </c>
      <c r="O104" s="155">
        <v>40000</v>
      </c>
      <c r="P104" s="126" t="s">
        <v>1377</v>
      </c>
      <c r="Q104" s="173"/>
      <c r="R104" s="134"/>
    </row>
    <row r="105" spans="1:18" ht="45.75" customHeight="1">
      <c r="A105" s="172" t="s">
        <v>2294</v>
      </c>
      <c r="B105" s="172" t="s">
        <v>2295</v>
      </c>
      <c r="C105" s="172" t="s">
        <v>2296</v>
      </c>
      <c r="D105" s="187"/>
      <c r="E105" s="2" t="s">
        <v>106</v>
      </c>
      <c r="F105" s="2" t="s">
        <v>2297</v>
      </c>
      <c r="G105" s="2"/>
      <c r="H105" s="206" t="s">
        <v>2298</v>
      </c>
      <c r="I105" s="172" t="s">
        <v>2299</v>
      </c>
      <c r="J105" s="125" t="s">
        <v>1782</v>
      </c>
      <c r="K105" s="125">
        <v>106000</v>
      </c>
      <c r="L105" s="125">
        <v>26500</v>
      </c>
      <c r="M105" s="179">
        <v>132500</v>
      </c>
      <c r="N105" s="9"/>
      <c r="O105" s="46"/>
      <c r="P105" s="126" t="s">
        <v>1376</v>
      </c>
      <c r="Q105" s="173"/>
      <c r="R105" s="134"/>
    </row>
    <row r="106" spans="1:28" s="225" customFormat="1" ht="45.75" customHeight="1" thickBot="1">
      <c r="A106" s="243" t="s">
        <v>2333</v>
      </c>
      <c r="B106" s="221" t="s">
        <v>274</v>
      </c>
      <c r="C106" s="221" t="s">
        <v>369</v>
      </c>
      <c r="D106" s="222"/>
      <c r="E106" s="53" t="s">
        <v>106</v>
      </c>
      <c r="F106" s="53" t="s">
        <v>2334</v>
      </c>
      <c r="G106" s="53"/>
      <c r="H106" s="223" t="s">
        <v>2335</v>
      </c>
      <c r="I106" s="221" t="s">
        <v>2338</v>
      </c>
      <c r="J106" s="63" t="s">
        <v>150</v>
      </c>
      <c r="K106" s="63">
        <v>36000</v>
      </c>
      <c r="L106" s="63">
        <v>0</v>
      </c>
      <c r="M106" s="224">
        <v>36000</v>
      </c>
      <c r="N106" s="233" t="s">
        <v>2880</v>
      </c>
      <c r="O106" s="234">
        <v>36000</v>
      </c>
      <c r="P106" s="60" t="s">
        <v>1377</v>
      </c>
      <c r="Q106" s="175"/>
      <c r="R106" s="176"/>
      <c r="S106"/>
      <c r="T106"/>
      <c r="U106"/>
      <c r="V106"/>
      <c r="W106"/>
      <c r="X106"/>
      <c r="Y106"/>
      <c r="Z106"/>
      <c r="AA106"/>
      <c r="AB106"/>
    </row>
    <row r="107" spans="1:18" ht="30.75" customHeight="1">
      <c r="A107" s="64"/>
      <c r="B107" s="64"/>
      <c r="C107" s="159"/>
      <c r="D107" s="64"/>
      <c r="E107" s="64"/>
      <c r="F107" s="64"/>
      <c r="G107" s="64"/>
      <c r="H107" s="160"/>
      <c r="I107" s="161"/>
      <c r="J107" s="162"/>
      <c r="K107" s="162"/>
      <c r="L107" s="162"/>
      <c r="M107" s="170"/>
      <c r="N107" s="160"/>
      <c r="O107" s="64"/>
      <c r="P107" s="64"/>
      <c r="Q107" s="163"/>
      <c r="R107" s="164"/>
    </row>
    <row r="108" spans="1:18" ht="30.75" customHeight="1">
      <c r="A108" s="64"/>
      <c r="B108" s="64"/>
      <c r="C108" s="159"/>
      <c r="D108" s="64"/>
      <c r="E108" s="64"/>
      <c r="F108" s="64"/>
      <c r="G108" s="64"/>
      <c r="H108" s="160"/>
      <c r="I108" s="161"/>
      <c r="J108" s="162"/>
      <c r="K108" s="162"/>
      <c r="L108" s="162"/>
      <c r="M108" s="170"/>
      <c r="N108" s="160"/>
      <c r="O108" s="64"/>
      <c r="P108" s="64"/>
      <c r="Q108" s="163"/>
      <c r="R108" s="164"/>
    </row>
    <row r="109" spans="1:18" ht="30.75" customHeight="1">
      <c r="A109" s="64"/>
      <c r="B109" s="64"/>
      <c r="C109" s="159"/>
      <c r="D109" s="64"/>
      <c r="E109" s="64"/>
      <c r="F109" s="64"/>
      <c r="G109" s="64"/>
      <c r="H109" s="160"/>
      <c r="I109" s="161"/>
      <c r="J109" s="162"/>
      <c r="K109" s="162"/>
      <c r="L109" s="162"/>
      <c r="M109" s="170"/>
      <c r="N109" s="160"/>
      <c r="O109" s="64"/>
      <c r="P109" s="64"/>
      <c r="Q109" s="163"/>
      <c r="R109" s="164"/>
    </row>
    <row r="110" spans="1:18" ht="30.75" customHeight="1">
      <c r="A110" s="64"/>
      <c r="B110" s="64"/>
      <c r="C110" s="159"/>
      <c r="D110" s="64"/>
      <c r="E110" s="64"/>
      <c r="F110" s="64"/>
      <c r="G110" s="64"/>
      <c r="H110" s="160"/>
      <c r="I110" s="161"/>
      <c r="J110" s="162"/>
      <c r="K110" s="162"/>
      <c r="L110" s="162"/>
      <c r="M110" s="170"/>
      <c r="N110" s="160"/>
      <c r="O110" s="64"/>
      <c r="P110" s="64"/>
      <c r="Q110" s="163"/>
      <c r="R110" s="164"/>
    </row>
    <row r="111" spans="1:18" ht="30.75" customHeight="1">
      <c r="A111" s="64"/>
      <c r="B111" s="64"/>
      <c r="C111" s="159"/>
      <c r="D111" s="64"/>
      <c r="E111" s="64"/>
      <c r="F111" s="64"/>
      <c r="G111" s="64"/>
      <c r="H111" s="160"/>
      <c r="I111" s="161"/>
      <c r="J111" s="162"/>
      <c r="K111" s="162"/>
      <c r="L111" s="162"/>
      <c r="M111" s="170"/>
      <c r="N111" s="160"/>
      <c r="O111" s="64"/>
      <c r="P111" s="64"/>
      <c r="Q111" s="163"/>
      <c r="R111" s="164"/>
    </row>
    <row r="112" spans="1:18" ht="30.75" customHeight="1">
      <c r="A112" s="64"/>
      <c r="B112" s="64"/>
      <c r="C112" s="159"/>
      <c r="D112" s="64"/>
      <c r="E112" s="64"/>
      <c r="F112" s="64"/>
      <c r="G112" s="64"/>
      <c r="H112" s="160"/>
      <c r="I112" s="161"/>
      <c r="J112" s="162"/>
      <c r="K112" s="162"/>
      <c r="L112" s="162"/>
      <c r="M112" s="170"/>
      <c r="N112" s="160"/>
      <c r="O112" s="64"/>
      <c r="P112" s="64"/>
      <c r="Q112" s="163"/>
      <c r="R112" s="164"/>
    </row>
    <row r="113" spans="1:18" ht="30.75" customHeight="1">
      <c r="A113" s="64"/>
      <c r="B113" s="64"/>
      <c r="C113" s="159"/>
      <c r="D113" s="64"/>
      <c r="E113" s="64"/>
      <c r="F113" s="64"/>
      <c r="G113" s="64"/>
      <c r="H113" s="160"/>
      <c r="I113" s="161"/>
      <c r="J113" s="162"/>
      <c r="K113" s="162"/>
      <c r="L113" s="162"/>
      <c r="M113" s="170"/>
      <c r="N113" s="160"/>
      <c r="O113" s="64"/>
      <c r="P113" s="64"/>
      <c r="Q113" s="163"/>
      <c r="R113" s="164"/>
    </row>
    <row r="114" spans="1:18" ht="30.75" customHeight="1">
      <c r="A114" s="64"/>
      <c r="B114" s="64"/>
      <c r="C114" s="159"/>
      <c r="D114" s="64"/>
      <c r="E114" s="64"/>
      <c r="F114" s="64"/>
      <c r="G114" s="64"/>
      <c r="H114" s="160"/>
      <c r="I114" s="161"/>
      <c r="J114" s="162"/>
      <c r="K114" s="162"/>
      <c r="L114" s="162"/>
      <c r="M114" s="170"/>
      <c r="N114" s="160"/>
      <c r="O114" s="64"/>
      <c r="P114" s="64"/>
      <c r="Q114" s="163"/>
      <c r="R114" s="164"/>
    </row>
    <row r="115" spans="1:18" ht="30.75" customHeight="1">
      <c r="A115" s="64"/>
      <c r="B115" s="64"/>
      <c r="C115" s="159"/>
      <c r="D115" s="64"/>
      <c r="E115" s="64"/>
      <c r="F115" s="64"/>
      <c r="G115" s="64"/>
      <c r="H115" s="160"/>
      <c r="I115" s="161"/>
      <c r="J115" s="162"/>
      <c r="K115" s="162"/>
      <c r="L115" s="162"/>
      <c r="M115" s="170"/>
      <c r="N115" s="160"/>
      <c r="O115" s="64"/>
      <c r="P115" s="64"/>
      <c r="Q115" s="163"/>
      <c r="R115" s="164"/>
    </row>
    <row r="116" spans="1:18" ht="30.75" customHeight="1">
      <c r="A116" s="64"/>
      <c r="B116" s="64"/>
      <c r="C116" s="159"/>
      <c r="D116" s="64"/>
      <c r="E116" s="64"/>
      <c r="F116" s="64"/>
      <c r="G116" s="64"/>
      <c r="H116" s="160"/>
      <c r="I116" s="161"/>
      <c r="J116" s="162"/>
      <c r="K116" s="162"/>
      <c r="L116" s="162"/>
      <c r="M116" s="170"/>
      <c r="N116" s="160"/>
      <c r="O116" s="64"/>
      <c r="P116" s="64"/>
      <c r="Q116" s="163"/>
      <c r="R116" s="164"/>
    </row>
    <row r="117" spans="1:18" ht="30.75" customHeight="1">
      <c r="A117" s="64"/>
      <c r="B117" s="64"/>
      <c r="C117" s="159"/>
      <c r="D117" s="64"/>
      <c r="E117" s="64"/>
      <c r="F117" s="64"/>
      <c r="G117" s="64"/>
      <c r="H117" s="160"/>
      <c r="I117" s="161"/>
      <c r="J117" s="162"/>
      <c r="K117" s="162"/>
      <c r="L117" s="162"/>
      <c r="M117" s="170"/>
      <c r="N117" s="160"/>
      <c r="O117" s="64"/>
      <c r="P117" s="64"/>
      <c r="Q117" s="163"/>
      <c r="R117" s="164"/>
    </row>
    <row r="118" spans="1:18" ht="30.75" customHeight="1">
      <c r="A118" s="64"/>
      <c r="B118" s="64"/>
      <c r="C118" s="159"/>
      <c r="D118" s="64"/>
      <c r="E118" s="64"/>
      <c r="F118" s="64"/>
      <c r="G118" s="64"/>
      <c r="H118" s="160"/>
      <c r="I118" s="161"/>
      <c r="J118" s="162"/>
      <c r="K118" s="162"/>
      <c r="L118" s="162"/>
      <c r="M118" s="64"/>
      <c r="N118" s="201"/>
      <c r="O118" s="64"/>
      <c r="P118" s="64"/>
      <c r="Q118" s="163"/>
      <c r="R118" s="164"/>
    </row>
    <row r="119" spans="1:17" ht="30.75" customHeight="1">
      <c r="A119" s="75"/>
      <c r="B119" s="75"/>
      <c r="C119" s="69"/>
      <c r="D119" s="75"/>
      <c r="E119" s="76"/>
      <c r="F119" s="75"/>
      <c r="G119" s="75"/>
      <c r="H119" s="81"/>
      <c r="I119" s="78"/>
      <c r="J119" s="79"/>
      <c r="K119" s="80"/>
      <c r="L119" s="80"/>
      <c r="M119" s="80"/>
      <c r="N119" s="81"/>
      <c r="O119" s="75"/>
      <c r="P119" s="73"/>
      <c r="Q119" s="64"/>
    </row>
    <row r="120" spans="1:18" ht="30.75" customHeight="1">
      <c r="A120" s="227"/>
      <c r="B120" s="169"/>
      <c r="C120" s="169"/>
      <c r="D120" s="74"/>
      <c r="E120" s="74"/>
      <c r="F120" s="74"/>
      <c r="G120" s="74"/>
      <c r="H120" s="202"/>
      <c r="I120" s="74"/>
      <c r="J120" s="74"/>
      <c r="K120" s="74"/>
      <c r="L120" s="74"/>
      <c r="M120" s="74"/>
      <c r="N120" s="202"/>
      <c r="O120" s="74"/>
      <c r="P120" s="74"/>
      <c r="Q120" s="74"/>
      <c r="R120" s="74"/>
    </row>
    <row r="121" spans="1:18" ht="30.75" customHeight="1">
      <c r="A121" s="227"/>
      <c r="B121" s="169"/>
      <c r="C121" s="169"/>
      <c r="D121" s="74"/>
      <c r="E121" s="74"/>
      <c r="F121" s="74"/>
      <c r="G121" s="74"/>
      <c r="H121" s="202"/>
      <c r="I121" s="74"/>
      <c r="J121" s="74"/>
      <c r="K121" s="74"/>
      <c r="L121" s="74"/>
      <c r="M121" s="229"/>
      <c r="N121" s="202"/>
      <c r="O121" s="74"/>
      <c r="P121" s="74"/>
      <c r="Q121" s="74"/>
      <c r="R121" s="74"/>
    </row>
    <row r="122" spans="1:18" ht="30.75" customHeight="1">
      <c r="A122" s="227"/>
      <c r="B122" s="169"/>
      <c r="C122" s="169"/>
      <c r="D122" s="74"/>
      <c r="E122" s="74"/>
      <c r="F122" s="74"/>
      <c r="G122" s="74"/>
      <c r="H122" s="202"/>
      <c r="I122" s="74"/>
      <c r="J122" s="74"/>
      <c r="K122" s="74"/>
      <c r="L122" s="74"/>
      <c r="M122" s="229"/>
      <c r="N122" s="202"/>
      <c r="O122" s="74"/>
      <c r="P122" s="74"/>
      <c r="Q122" s="74"/>
      <c r="R122" s="74"/>
    </row>
    <row r="123" ht="30.75" customHeight="1">
      <c r="A123" s="228"/>
    </row>
    <row r="127" ht="15"/>
    <row r="128" ht="15"/>
    <row r="129" ht="15"/>
    <row r="130" ht="15"/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 differentFirst="1">
    <oddFooter>&amp;C&amp;P</oddFooter>
    <firstFooter>&amp;C1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tabSelected="1" zoomScalePageLayoutView="0" workbookViewId="0" topLeftCell="A1">
      <selection activeCell="F150" sqref="F150"/>
    </sheetView>
  </sheetViews>
  <sheetFormatPr defaultColWidth="9.140625" defaultRowHeight="15"/>
  <cols>
    <col min="2" max="2" width="24.28125" style="0" customWidth="1"/>
    <col min="4" max="4" width="11.8515625" style="0" customWidth="1"/>
    <col min="6" max="6" width="19.140625" style="0" customWidth="1"/>
    <col min="9" max="9" width="16.421875" style="0" customWidth="1"/>
    <col min="10" max="10" width="9.140625" style="0" customWidth="1"/>
  </cols>
  <sheetData>
    <row r="1" spans="1:16" ht="21" customHeight="1">
      <c r="A1" s="290" t="s">
        <v>54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7" ht="38.25" customHeight="1">
      <c r="A2" s="292" t="s">
        <v>3114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65"/>
    </row>
    <row r="3" spans="1:18" ht="30.75" customHeight="1">
      <c r="A3" s="66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6</v>
      </c>
      <c r="H3" s="66" t="s">
        <v>7</v>
      </c>
      <c r="I3" s="66" t="s">
        <v>8</v>
      </c>
      <c r="J3" s="66" t="s">
        <v>9</v>
      </c>
      <c r="K3" s="66" t="s">
        <v>10</v>
      </c>
      <c r="L3" s="66" t="s">
        <v>11</v>
      </c>
      <c r="M3" s="66" t="s">
        <v>12</v>
      </c>
      <c r="N3" s="66" t="s">
        <v>13</v>
      </c>
      <c r="O3" s="66" t="s">
        <v>14</v>
      </c>
      <c r="P3" s="66" t="s">
        <v>15</v>
      </c>
      <c r="Q3" s="66" t="s">
        <v>1374</v>
      </c>
      <c r="R3" s="66" t="s">
        <v>1439</v>
      </c>
    </row>
    <row r="4" spans="1:18" ht="49.5" customHeight="1">
      <c r="A4" s="84" t="s">
        <v>17</v>
      </c>
      <c r="B4" s="84" t="s">
        <v>18</v>
      </c>
      <c r="C4" s="84" t="s">
        <v>19</v>
      </c>
      <c r="D4" s="84" t="s">
        <v>20</v>
      </c>
      <c r="E4" s="84" t="s">
        <v>21</v>
      </c>
      <c r="F4" s="84" t="s">
        <v>22</v>
      </c>
      <c r="G4" s="84" t="s">
        <v>23</v>
      </c>
      <c r="H4" s="197" t="s">
        <v>24</v>
      </c>
      <c r="I4" s="84" t="s">
        <v>1373</v>
      </c>
      <c r="J4" s="84" t="s">
        <v>25</v>
      </c>
      <c r="K4" s="84" t="s">
        <v>26</v>
      </c>
      <c r="L4" s="84" t="s">
        <v>27</v>
      </c>
      <c r="M4" s="84" t="s">
        <v>2344</v>
      </c>
      <c r="N4" s="197" t="s">
        <v>28</v>
      </c>
      <c r="O4" s="84" t="s">
        <v>2345</v>
      </c>
      <c r="P4" s="84" t="s">
        <v>1372</v>
      </c>
      <c r="Q4" s="84" t="s">
        <v>1440</v>
      </c>
      <c r="R4" s="84" t="s">
        <v>30</v>
      </c>
    </row>
    <row r="5" spans="1:18" ht="99" customHeight="1">
      <c r="A5" s="1" t="s">
        <v>2340</v>
      </c>
      <c r="B5" s="1" t="s">
        <v>1316</v>
      </c>
      <c r="C5" s="85" t="s">
        <v>93</v>
      </c>
      <c r="D5" s="1"/>
      <c r="E5" s="1" t="s">
        <v>106</v>
      </c>
      <c r="F5" s="1" t="s">
        <v>1249</v>
      </c>
      <c r="G5" s="1"/>
      <c r="H5" s="117" t="s">
        <v>2341</v>
      </c>
      <c r="I5" s="249" t="s">
        <v>2342</v>
      </c>
      <c r="J5" s="83" t="s">
        <v>2343</v>
      </c>
      <c r="K5" s="87">
        <v>9169.75</v>
      </c>
      <c r="L5" s="87">
        <v>2292.44</v>
      </c>
      <c r="M5" s="87">
        <v>11462.19</v>
      </c>
      <c r="N5" s="199">
        <v>45204</v>
      </c>
      <c r="O5" s="118">
        <v>16935.57</v>
      </c>
      <c r="P5" s="2" t="s">
        <v>1377</v>
      </c>
      <c r="Q5" s="267" t="s">
        <v>3099</v>
      </c>
      <c r="R5" s="40"/>
    </row>
    <row r="6" spans="1:18" ht="40.5" customHeight="1">
      <c r="A6" s="1" t="s">
        <v>2456</v>
      </c>
      <c r="B6" s="2" t="s">
        <v>2437</v>
      </c>
      <c r="C6" s="3" t="s">
        <v>389</v>
      </c>
      <c r="D6" s="2"/>
      <c r="E6" s="2" t="s">
        <v>106</v>
      </c>
      <c r="F6" s="2" t="s">
        <v>2438</v>
      </c>
      <c r="G6" s="2"/>
      <c r="H6" s="9" t="s">
        <v>2439</v>
      </c>
      <c r="I6" s="67" t="s">
        <v>2446</v>
      </c>
      <c r="J6" s="7" t="s">
        <v>2440</v>
      </c>
      <c r="K6" s="5">
        <v>7300</v>
      </c>
      <c r="L6" s="5">
        <v>1825</v>
      </c>
      <c r="M6" s="5">
        <v>9125</v>
      </c>
      <c r="N6" s="198" t="s">
        <v>2440</v>
      </c>
      <c r="O6" s="6">
        <v>9125</v>
      </c>
      <c r="P6" s="2" t="s">
        <v>1377</v>
      </c>
      <c r="Q6" s="2"/>
      <c r="R6" s="3"/>
    </row>
    <row r="7" spans="1:18" ht="40.5" customHeight="1">
      <c r="A7" s="2" t="s">
        <v>2392</v>
      </c>
      <c r="B7" s="2" t="s">
        <v>557</v>
      </c>
      <c r="C7" s="3" t="s">
        <v>394</v>
      </c>
      <c r="D7" s="2"/>
      <c r="E7" s="2" t="s">
        <v>106</v>
      </c>
      <c r="F7" s="2" t="s">
        <v>2395</v>
      </c>
      <c r="G7" s="2"/>
      <c r="H7" s="9" t="s">
        <v>2393</v>
      </c>
      <c r="I7" s="67" t="s">
        <v>2394</v>
      </c>
      <c r="J7" s="83" t="s">
        <v>1900</v>
      </c>
      <c r="K7" s="5">
        <v>5718.24</v>
      </c>
      <c r="L7" s="87">
        <v>0</v>
      </c>
      <c r="M7" s="87">
        <v>5718.24</v>
      </c>
      <c r="N7" s="198" t="s">
        <v>2396</v>
      </c>
      <c r="O7" s="118">
        <v>5718.24</v>
      </c>
      <c r="P7" s="2" t="s">
        <v>1377</v>
      </c>
      <c r="Q7" s="2"/>
      <c r="R7" s="3"/>
    </row>
    <row r="8" spans="1:18" ht="28.5" customHeight="1">
      <c r="A8" s="2" t="s">
        <v>2346</v>
      </c>
      <c r="B8" s="2" t="s">
        <v>2347</v>
      </c>
      <c r="C8" s="3" t="s">
        <v>93</v>
      </c>
      <c r="D8" s="2"/>
      <c r="E8" s="2" t="s">
        <v>106</v>
      </c>
      <c r="F8" s="2" t="s">
        <v>181</v>
      </c>
      <c r="G8" s="2"/>
      <c r="H8" s="9" t="s">
        <v>2348</v>
      </c>
      <c r="I8" s="67" t="s">
        <v>2349</v>
      </c>
      <c r="J8" s="7" t="s">
        <v>2350</v>
      </c>
      <c r="K8" s="5">
        <v>6636</v>
      </c>
      <c r="L8" s="5">
        <v>1659</v>
      </c>
      <c r="M8" s="5">
        <v>8295</v>
      </c>
      <c r="N8" s="198"/>
      <c r="O8" s="6"/>
      <c r="P8" s="2" t="s">
        <v>1377</v>
      </c>
      <c r="Q8" s="2"/>
      <c r="R8" s="3"/>
    </row>
    <row r="9" spans="1:18" ht="28.5" customHeight="1">
      <c r="A9" s="2" t="s">
        <v>2387</v>
      </c>
      <c r="B9" s="127" t="s">
        <v>192</v>
      </c>
      <c r="C9" s="3" t="s">
        <v>193</v>
      </c>
      <c r="D9" s="2"/>
      <c r="E9" s="2" t="s">
        <v>106</v>
      </c>
      <c r="F9" s="2" t="s">
        <v>2388</v>
      </c>
      <c r="G9" s="2"/>
      <c r="H9" s="9" t="s">
        <v>2389</v>
      </c>
      <c r="I9" s="67" t="s">
        <v>2390</v>
      </c>
      <c r="J9" s="7" t="s">
        <v>2262</v>
      </c>
      <c r="K9" s="5">
        <v>6281</v>
      </c>
      <c r="L9" s="5">
        <v>1570.25</v>
      </c>
      <c r="M9" s="5">
        <v>7851.25</v>
      </c>
      <c r="N9" s="198" t="s">
        <v>2391</v>
      </c>
      <c r="O9" s="6">
        <v>7851.25</v>
      </c>
      <c r="P9" s="2"/>
      <c r="Q9" s="2"/>
      <c r="R9" s="3"/>
    </row>
    <row r="10" spans="1:18" ht="57" customHeight="1">
      <c r="A10" s="1" t="s">
        <v>2351</v>
      </c>
      <c r="B10" s="1" t="s">
        <v>2352</v>
      </c>
      <c r="C10" s="85" t="s">
        <v>617</v>
      </c>
      <c r="D10" s="1"/>
      <c r="E10" s="1" t="s">
        <v>106</v>
      </c>
      <c r="F10" s="1" t="s">
        <v>2462</v>
      </c>
      <c r="G10" s="1"/>
      <c r="H10" s="117" t="s">
        <v>2353</v>
      </c>
      <c r="I10" s="249" t="s">
        <v>2354</v>
      </c>
      <c r="J10" s="83" t="s">
        <v>2355</v>
      </c>
      <c r="K10" s="87">
        <v>3900</v>
      </c>
      <c r="L10" s="87">
        <v>975</v>
      </c>
      <c r="M10" s="87">
        <v>4875</v>
      </c>
      <c r="N10" s="199" t="s">
        <v>2911</v>
      </c>
      <c r="O10" s="118">
        <v>4875</v>
      </c>
      <c r="P10" s="1" t="s">
        <v>1377</v>
      </c>
      <c r="Q10" s="1" t="s">
        <v>2590</v>
      </c>
      <c r="R10" s="3"/>
    </row>
    <row r="11" spans="1:18" ht="57" customHeight="1">
      <c r="A11" s="2" t="s">
        <v>2416</v>
      </c>
      <c r="B11" s="2" t="s">
        <v>2417</v>
      </c>
      <c r="C11" s="3" t="s">
        <v>1154</v>
      </c>
      <c r="D11" s="2"/>
      <c r="E11" s="2" t="s">
        <v>106</v>
      </c>
      <c r="F11" s="2" t="s">
        <v>2418</v>
      </c>
      <c r="G11" s="2"/>
      <c r="H11" s="9" t="s">
        <v>2357</v>
      </c>
      <c r="I11" s="67" t="s">
        <v>2424</v>
      </c>
      <c r="J11" s="7" t="s">
        <v>1085</v>
      </c>
      <c r="K11" s="5">
        <v>6304.34</v>
      </c>
      <c r="L11" s="5">
        <v>0</v>
      </c>
      <c r="M11" s="5">
        <v>6304.34</v>
      </c>
      <c r="N11" s="199" t="s">
        <v>2423</v>
      </c>
      <c r="O11" s="6">
        <v>6304.34</v>
      </c>
      <c r="P11" s="2" t="s">
        <v>1377</v>
      </c>
      <c r="Q11" s="2"/>
      <c r="R11" s="3"/>
    </row>
    <row r="12" spans="1:18" ht="45" customHeight="1">
      <c r="A12" s="1" t="s">
        <v>2356</v>
      </c>
      <c r="B12" s="1" t="s">
        <v>179</v>
      </c>
      <c r="C12" s="85" t="s">
        <v>180</v>
      </c>
      <c r="D12" s="1"/>
      <c r="E12" s="1" t="s">
        <v>106</v>
      </c>
      <c r="F12" s="1" t="s">
        <v>1249</v>
      </c>
      <c r="G12" s="1"/>
      <c r="H12" s="117" t="s">
        <v>2357</v>
      </c>
      <c r="I12" s="249" t="s">
        <v>2358</v>
      </c>
      <c r="J12" s="83" t="s">
        <v>2359</v>
      </c>
      <c r="K12" s="87">
        <v>25723</v>
      </c>
      <c r="L12" s="87">
        <v>6430.75</v>
      </c>
      <c r="M12" s="87">
        <v>32153.75</v>
      </c>
      <c r="N12" s="199">
        <v>45260</v>
      </c>
      <c r="O12" s="118">
        <v>32153.75</v>
      </c>
      <c r="P12" s="2" t="s">
        <v>1377</v>
      </c>
      <c r="Q12" s="2"/>
      <c r="R12" s="3"/>
    </row>
    <row r="13" spans="1:18" ht="31.5" customHeight="1">
      <c r="A13" s="2" t="s">
        <v>2360</v>
      </c>
      <c r="B13" s="2" t="s">
        <v>1239</v>
      </c>
      <c r="C13" s="3" t="s">
        <v>1154</v>
      </c>
      <c r="D13" s="2"/>
      <c r="E13" s="2" t="s">
        <v>106</v>
      </c>
      <c r="F13" s="2" t="s">
        <v>2361</v>
      </c>
      <c r="G13" s="2"/>
      <c r="H13" s="9" t="s">
        <v>2362</v>
      </c>
      <c r="I13" s="67" t="s">
        <v>2363</v>
      </c>
      <c r="J13" s="7" t="s">
        <v>503</v>
      </c>
      <c r="K13" s="5">
        <v>26199.24</v>
      </c>
      <c r="L13" s="5">
        <v>6549.81</v>
      </c>
      <c r="M13" s="5">
        <v>32749.05</v>
      </c>
      <c r="N13" s="198"/>
      <c r="O13" s="2"/>
      <c r="P13" s="2" t="s">
        <v>1377</v>
      </c>
      <c r="Q13" s="2"/>
      <c r="R13" s="3"/>
    </row>
    <row r="14" spans="1:18" ht="31.5" customHeight="1">
      <c r="A14" s="2" t="s">
        <v>2430</v>
      </c>
      <c r="B14" s="2" t="s">
        <v>2431</v>
      </c>
      <c r="C14" s="3" t="s">
        <v>514</v>
      </c>
      <c r="D14" s="2"/>
      <c r="E14" s="2" t="s">
        <v>106</v>
      </c>
      <c r="F14" s="2" t="s">
        <v>2371</v>
      </c>
      <c r="G14" s="2"/>
      <c r="H14" s="9" t="s">
        <v>2432</v>
      </c>
      <c r="I14" s="67" t="s">
        <v>2433</v>
      </c>
      <c r="J14" s="7" t="s">
        <v>2343</v>
      </c>
      <c r="K14" s="5">
        <v>9215.35</v>
      </c>
      <c r="L14" s="5">
        <v>2303.84</v>
      </c>
      <c r="M14" s="5">
        <v>11519.19</v>
      </c>
      <c r="N14" s="198"/>
      <c r="O14" s="2"/>
      <c r="P14" s="2" t="s">
        <v>1377</v>
      </c>
      <c r="Q14" s="2"/>
      <c r="R14" s="3"/>
    </row>
    <row r="15" spans="1:18" ht="57" customHeight="1">
      <c r="A15" s="1" t="s">
        <v>2397</v>
      </c>
      <c r="B15" s="1" t="s">
        <v>2398</v>
      </c>
      <c r="C15" s="85" t="s">
        <v>98</v>
      </c>
      <c r="D15" s="1"/>
      <c r="E15" s="1" t="s">
        <v>106</v>
      </c>
      <c r="F15" s="1" t="s">
        <v>2399</v>
      </c>
      <c r="G15" s="1"/>
      <c r="H15" s="117" t="s">
        <v>2400</v>
      </c>
      <c r="I15" s="249" t="s">
        <v>2401</v>
      </c>
      <c r="J15" s="83" t="s">
        <v>132</v>
      </c>
      <c r="K15" s="87">
        <v>9000</v>
      </c>
      <c r="L15" s="87">
        <v>2250</v>
      </c>
      <c r="M15" s="87">
        <v>11250</v>
      </c>
      <c r="N15" s="199"/>
      <c r="O15" s="1"/>
      <c r="P15" s="1" t="s">
        <v>1377</v>
      </c>
      <c r="Q15" s="1" t="s">
        <v>2907</v>
      </c>
      <c r="R15" s="3"/>
    </row>
    <row r="16" spans="1:18" ht="174" customHeight="1">
      <c r="A16" s="1" t="s">
        <v>2364</v>
      </c>
      <c r="B16" s="2" t="s">
        <v>2365</v>
      </c>
      <c r="C16" s="3" t="s">
        <v>2366</v>
      </c>
      <c r="D16" s="2"/>
      <c r="E16" s="2" t="s">
        <v>106</v>
      </c>
      <c r="F16" s="2" t="s">
        <v>2367</v>
      </c>
      <c r="G16" s="2"/>
      <c r="H16" s="9" t="s">
        <v>2368</v>
      </c>
      <c r="I16" s="67" t="s">
        <v>2369</v>
      </c>
      <c r="J16" s="7" t="s">
        <v>508</v>
      </c>
      <c r="K16" s="5">
        <v>51868.55</v>
      </c>
      <c r="L16" s="5">
        <v>12967.14</v>
      </c>
      <c r="M16" s="5">
        <v>64835.69</v>
      </c>
      <c r="N16" s="199" t="s">
        <v>2697</v>
      </c>
      <c r="O16" s="118">
        <v>82591.91</v>
      </c>
      <c r="P16" s="2" t="s">
        <v>1377</v>
      </c>
      <c r="Q16" s="1" t="s">
        <v>3100</v>
      </c>
      <c r="R16" s="3"/>
    </row>
    <row r="17" spans="1:18" ht="105.75" customHeight="1">
      <c r="A17" s="1" t="s">
        <v>2379</v>
      </c>
      <c r="B17" s="1" t="s">
        <v>2380</v>
      </c>
      <c r="C17" s="85" t="s">
        <v>2381</v>
      </c>
      <c r="D17" s="1" t="s">
        <v>2383</v>
      </c>
      <c r="E17" s="1" t="s">
        <v>2382</v>
      </c>
      <c r="F17" s="1" t="s">
        <v>2384</v>
      </c>
      <c r="G17" s="1"/>
      <c r="H17" s="117" t="s">
        <v>2385</v>
      </c>
      <c r="I17" s="249" t="s">
        <v>2386</v>
      </c>
      <c r="J17" s="83" t="s">
        <v>141</v>
      </c>
      <c r="K17" s="87">
        <v>178060.91</v>
      </c>
      <c r="L17" s="87">
        <v>44515.23</v>
      </c>
      <c r="M17" s="87">
        <v>222576.14</v>
      </c>
      <c r="N17" s="199" t="s">
        <v>2737</v>
      </c>
      <c r="O17" s="118">
        <v>230407.22</v>
      </c>
      <c r="P17" s="2" t="s">
        <v>1377</v>
      </c>
      <c r="Q17" s="1" t="s">
        <v>3101</v>
      </c>
      <c r="R17" s="3"/>
    </row>
    <row r="18" spans="1:18" ht="49.5" customHeight="1">
      <c r="A18" s="2" t="s">
        <v>2411</v>
      </c>
      <c r="B18" s="2" t="s">
        <v>929</v>
      </c>
      <c r="C18" s="3" t="s">
        <v>159</v>
      </c>
      <c r="D18" s="2"/>
      <c r="E18" s="2" t="s">
        <v>106</v>
      </c>
      <c r="F18" s="2" t="s">
        <v>2412</v>
      </c>
      <c r="G18" s="2"/>
      <c r="H18" s="9" t="s">
        <v>2405</v>
      </c>
      <c r="I18" s="67" t="s">
        <v>2413</v>
      </c>
      <c r="J18" s="7" t="s">
        <v>368</v>
      </c>
      <c r="K18" s="5">
        <v>7035.6</v>
      </c>
      <c r="L18" s="5">
        <v>0</v>
      </c>
      <c r="M18" s="5">
        <v>7035.6</v>
      </c>
      <c r="N18" s="198"/>
      <c r="O18" s="6"/>
      <c r="P18" s="2" t="s">
        <v>1377</v>
      </c>
      <c r="Q18" s="2"/>
      <c r="R18" s="3"/>
    </row>
    <row r="19" spans="1:18" ht="48" customHeight="1">
      <c r="A19" s="1" t="s">
        <v>2402</v>
      </c>
      <c r="B19" s="1" t="s">
        <v>2403</v>
      </c>
      <c r="C19" s="85" t="s">
        <v>117</v>
      </c>
      <c r="D19" s="1"/>
      <c r="E19" s="1" t="s">
        <v>106</v>
      </c>
      <c r="F19" s="1" t="s">
        <v>2404</v>
      </c>
      <c r="G19" s="1"/>
      <c r="H19" s="117" t="s">
        <v>2405</v>
      </c>
      <c r="I19" s="249" t="s">
        <v>2406</v>
      </c>
      <c r="J19" s="83" t="s">
        <v>2407</v>
      </c>
      <c r="K19" s="87">
        <v>4500</v>
      </c>
      <c r="L19" s="87">
        <v>0</v>
      </c>
      <c r="M19" s="87">
        <v>4500</v>
      </c>
      <c r="N19" s="199" t="s">
        <v>2737</v>
      </c>
      <c r="O19" s="118">
        <v>4500</v>
      </c>
      <c r="P19" s="2" t="s">
        <v>1377</v>
      </c>
      <c r="Q19" s="2"/>
      <c r="R19" s="3"/>
    </row>
    <row r="20" spans="1:18" ht="39.75" customHeight="1">
      <c r="A20" s="1" t="s">
        <v>2370</v>
      </c>
      <c r="B20" s="2" t="s">
        <v>1804</v>
      </c>
      <c r="C20" s="3" t="s">
        <v>854</v>
      </c>
      <c r="D20" s="2"/>
      <c r="E20" s="2" t="s">
        <v>106</v>
      </c>
      <c r="F20" s="2" t="s">
        <v>2371</v>
      </c>
      <c r="G20" s="2"/>
      <c r="H20" s="9" t="s">
        <v>2372</v>
      </c>
      <c r="I20" s="67" t="s">
        <v>2374</v>
      </c>
      <c r="J20" s="7" t="s">
        <v>2373</v>
      </c>
      <c r="K20" s="5">
        <v>23866.64</v>
      </c>
      <c r="L20" s="5">
        <v>5966.66</v>
      </c>
      <c r="M20" s="5">
        <v>29833.3</v>
      </c>
      <c r="N20" s="198"/>
      <c r="O20" s="2"/>
      <c r="P20" s="2" t="s">
        <v>1377</v>
      </c>
      <c r="Q20" s="2"/>
      <c r="R20" s="3"/>
    </row>
    <row r="21" spans="1:18" ht="29.25">
      <c r="A21" s="1" t="s">
        <v>2419</v>
      </c>
      <c r="B21" s="2" t="s">
        <v>2420</v>
      </c>
      <c r="C21" s="3" t="s">
        <v>2126</v>
      </c>
      <c r="D21" s="2"/>
      <c r="E21" s="2" t="s">
        <v>106</v>
      </c>
      <c r="F21" s="2" t="s">
        <v>2421</v>
      </c>
      <c r="G21" s="2"/>
      <c r="H21" s="9" t="s">
        <v>2409</v>
      </c>
      <c r="I21" s="67" t="s">
        <v>2422</v>
      </c>
      <c r="J21" s="7" t="s">
        <v>145</v>
      </c>
      <c r="K21" s="5">
        <v>6630</v>
      </c>
      <c r="L21" s="5">
        <v>0</v>
      </c>
      <c r="M21" s="5">
        <v>6630</v>
      </c>
      <c r="N21" s="199" t="s">
        <v>2527</v>
      </c>
      <c r="O21" s="118">
        <v>6630</v>
      </c>
      <c r="P21" s="2" t="s">
        <v>1377</v>
      </c>
      <c r="Q21" s="158"/>
      <c r="R21" s="88"/>
    </row>
    <row r="22" spans="1:18" ht="29.25">
      <c r="A22" s="1" t="s">
        <v>2454</v>
      </c>
      <c r="B22" s="2" t="s">
        <v>2425</v>
      </c>
      <c r="C22" s="3" t="s">
        <v>2455</v>
      </c>
      <c r="D22" s="2"/>
      <c r="E22" s="2" t="s">
        <v>106</v>
      </c>
      <c r="F22" s="2" t="s">
        <v>2427</v>
      </c>
      <c r="G22" s="2"/>
      <c r="H22" s="9" t="s">
        <v>2428</v>
      </c>
      <c r="I22" s="67" t="s">
        <v>2429</v>
      </c>
      <c r="J22" s="7" t="s">
        <v>372</v>
      </c>
      <c r="K22" s="5">
        <v>3850</v>
      </c>
      <c r="L22" s="87">
        <v>962.5</v>
      </c>
      <c r="M22" s="118">
        <v>4812.5</v>
      </c>
      <c r="N22" s="117" t="s">
        <v>2537</v>
      </c>
      <c r="O22" s="118">
        <v>4812.5</v>
      </c>
      <c r="P22" s="1" t="s">
        <v>1377</v>
      </c>
      <c r="Q22" s="158"/>
      <c r="R22" s="88"/>
    </row>
    <row r="23" spans="1:18" ht="48.75">
      <c r="A23" s="1" t="s">
        <v>2441</v>
      </c>
      <c r="B23" s="2" t="s">
        <v>2442</v>
      </c>
      <c r="C23" s="3" t="s">
        <v>2443</v>
      </c>
      <c r="D23" s="2"/>
      <c r="E23" s="2" t="s">
        <v>106</v>
      </c>
      <c r="F23" s="2" t="s">
        <v>2463</v>
      </c>
      <c r="G23" s="2"/>
      <c r="H23" s="9" t="s">
        <v>2444</v>
      </c>
      <c r="I23" s="67" t="s">
        <v>2445</v>
      </c>
      <c r="J23" s="7" t="s">
        <v>215</v>
      </c>
      <c r="K23" s="5">
        <v>3720</v>
      </c>
      <c r="L23" s="5">
        <v>930</v>
      </c>
      <c r="M23" s="5">
        <v>4650</v>
      </c>
      <c r="N23" s="199" t="s">
        <v>2526</v>
      </c>
      <c r="O23" s="118">
        <v>4650</v>
      </c>
      <c r="P23" s="2" t="s">
        <v>1377</v>
      </c>
      <c r="Q23" s="158"/>
      <c r="R23" s="88"/>
    </row>
    <row r="24" spans="1:18" ht="29.25">
      <c r="A24" s="1" t="s">
        <v>2414</v>
      </c>
      <c r="B24" s="2" t="s">
        <v>1827</v>
      </c>
      <c r="C24" s="3" t="s">
        <v>93</v>
      </c>
      <c r="D24" s="2" t="s">
        <v>2464</v>
      </c>
      <c r="E24" s="2" t="s">
        <v>106</v>
      </c>
      <c r="F24" s="2" t="s">
        <v>2434</v>
      </c>
      <c r="G24" s="2"/>
      <c r="H24" s="9" t="s">
        <v>2435</v>
      </c>
      <c r="I24" s="67" t="s">
        <v>2436</v>
      </c>
      <c r="J24" s="7" t="s">
        <v>150</v>
      </c>
      <c r="K24" s="5">
        <v>65924.1</v>
      </c>
      <c r="L24" s="5">
        <v>16481.03</v>
      </c>
      <c r="M24" s="5">
        <v>82405.13</v>
      </c>
      <c r="N24" s="199"/>
      <c r="O24" s="1"/>
      <c r="P24" s="28" t="s">
        <v>1377</v>
      </c>
      <c r="Q24" s="158"/>
      <c r="R24" s="88"/>
    </row>
    <row r="25" spans="1:18" ht="29.25">
      <c r="A25" s="1" t="s">
        <v>2447</v>
      </c>
      <c r="B25" s="2" t="s">
        <v>2451</v>
      </c>
      <c r="C25" s="3" t="s">
        <v>78</v>
      </c>
      <c r="D25" s="2" t="s">
        <v>2448</v>
      </c>
      <c r="E25" s="2" t="s">
        <v>2382</v>
      </c>
      <c r="F25" s="2" t="s">
        <v>2449</v>
      </c>
      <c r="G25" s="2"/>
      <c r="H25" s="9" t="s">
        <v>2435</v>
      </c>
      <c r="I25" s="67" t="s">
        <v>2450</v>
      </c>
      <c r="J25" s="7" t="s">
        <v>368</v>
      </c>
      <c r="K25" s="5">
        <v>433062.45</v>
      </c>
      <c r="L25" s="5">
        <v>56298.12</v>
      </c>
      <c r="M25" s="5">
        <v>489360.57</v>
      </c>
      <c r="N25" s="199"/>
      <c r="O25" s="1"/>
      <c r="P25" s="28" t="s">
        <v>1377</v>
      </c>
      <c r="Q25" s="158"/>
      <c r="R25" s="59" t="s">
        <v>860</v>
      </c>
    </row>
    <row r="26" spans="1:18" ht="29.25">
      <c r="A26" s="1" t="s">
        <v>2447</v>
      </c>
      <c r="B26" s="2" t="s">
        <v>2452</v>
      </c>
      <c r="C26" s="3" t="s">
        <v>78</v>
      </c>
      <c r="D26" s="2" t="s">
        <v>2448</v>
      </c>
      <c r="E26" s="2" t="s">
        <v>2382</v>
      </c>
      <c r="F26" s="2" t="s">
        <v>2449</v>
      </c>
      <c r="G26" s="2"/>
      <c r="H26" s="9" t="s">
        <v>2435</v>
      </c>
      <c r="I26" s="67" t="s">
        <v>2450</v>
      </c>
      <c r="J26" s="7" t="s">
        <v>368</v>
      </c>
      <c r="K26" s="5">
        <v>76938.98</v>
      </c>
      <c r="L26" s="5">
        <v>10002.07</v>
      </c>
      <c r="M26" s="5">
        <v>86941.05</v>
      </c>
      <c r="N26" s="231"/>
      <c r="O26" s="1"/>
      <c r="P26" s="28" t="s">
        <v>1377</v>
      </c>
      <c r="Q26" s="158"/>
      <c r="R26" s="59" t="s">
        <v>860</v>
      </c>
    </row>
    <row r="27" spans="1:18" ht="78.75" thickBot="1">
      <c r="A27" s="186" t="s">
        <v>2465</v>
      </c>
      <c r="B27" s="186" t="s">
        <v>2466</v>
      </c>
      <c r="C27" s="260" t="s">
        <v>1815</v>
      </c>
      <c r="D27" s="186" t="s">
        <v>2467</v>
      </c>
      <c r="E27" s="186" t="s">
        <v>2382</v>
      </c>
      <c r="F27" s="186" t="s">
        <v>1249</v>
      </c>
      <c r="G27" s="186"/>
      <c r="H27" s="233" t="s">
        <v>2468</v>
      </c>
      <c r="I27" s="261" t="s">
        <v>2469</v>
      </c>
      <c r="J27" s="262" t="s">
        <v>2470</v>
      </c>
      <c r="K27" s="263">
        <v>130975</v>
      </c>
      <c r="L27" s="263">
        <v>32743.75</v>
      </c>
      <c r="M27" s="263">
        <v>163718.75</v>
      </c>
      <c r="N27" s="235">
        <v>45230</v>
      </c>
      <c r="O27" s="153">
        <v>244600.13</v>
      </c>
      <c r="P27" s="264" t="s">
        <v>1377</v>
      </c>
      <c r="Q27" s="186" t="s">
        <v>3102</v>
      </c>
      <c r="R27" s="237"/>
    </row>
    <row r="28" spans="1:18" ht="19.5">
      <c r="A28" s="194" t="s">
        <v>2471</v>
      </c>
      <c r="B28" s="49" t="s">
        <v>2472</v>
      </c>
      <c r="C28" s="177" t="s">
        <v>514</v>
      </c>
      <c r="D28" s="49"/>
      <c r="E28" s="194" t="s">
        <v>106</v>
      </c>
      <c r="F28" s="194" t="s">
        <v>1824</v>
      </c>
      <c r="G28" s="194"/>
      <c r="H28" s="200" t="s">
        <v>2468</v>
      </c>
      <c r="I28" s="265" t="s">
        <v>2473</v>
      </c>
      <c r="J28" s="256" t="s">
        <v>2474</v>
      </c>
      <c r="K28" s="257">
        <v>2886.12</v>
      </c>
      <c r="L28" s="257" t="s">
        <v>2476</v>
      </c>
      <c r="M28" s="257" t="s">
        <v>2475</v>
      </c>
      <c r="N28" s="266" t="s">
        <v>3091</v>
      </c>
      <c r="O28" s="238">
        <v>1972.05</v>
      </c>
      <c r="P28" s="239" t="s">
        <v>1377</v>
      </c>
      <c r="Q28" s="192"/>
      <c r="R28" s="240"/>
    </row>
    <row r="29" spans="1:18" ht="145.5" customHeight="1">
      <c r="A29" s="1" t="s">
        <v>2477</v>
      </c>
      <c r="B29" s="1" t="s">
        <v>2478</v>
      </c>
      <c r="C29" s="85" t="s">
        <v>2479</v>
      </c>
      <c r="D29" s="1"/>
      <c r="E29" s="1" t="s">
        <v>106</v>
      </c>
      <c r="F29" s="1" t="s">
        <v>2480</v>
      </c>
      <c r="G29" s="1"/>
      <c r="H29" s="117" t="s">
        <v>2505</v>
      </c>
      <c r="I29" s="249" t="s">
        <v>2506</v>
      </c>
      <c r="J29" s="83" t="s">
        <v>508</v>
      </c>
      <c r="K29" s="87">
        <v>15980</v>
      </c>
      <c r="L29" s="87">
        <v>3995</v>
      </c>
      <c r="M29" s="87">
        <v>19975</v>
      </c>
      <c r="N29" s="231"/>
      <c r="O29" s="1"/>
      <c r="P29" s="267" t="s">
        <v>1377</v>
      </c>
      <c r="Q29" s="1" t="s">
        <v>2923</v>
      </c>
      <c r="R29" s="59"/>
    </row>
    <row r="30" spans="1:18" ht="33">
      <c r="A30" s="1" t="s">
        <v>2481</v>
      </c>
      <c r="B30" s="1" t="s">
        <v>2482</v>
      </c>
      <c r="C30" s="85" t="s">
        <v>2483</v>
      </c>
      <c r="D30" s="1"/>
      <c r="E30" s="1" t="s">
        <v>106</v>
      </c>
      <c r="F30" s="1" t="s">
        <v>2371</v>
      </c>
      <c r="G30" s="1"/>
      <c r="H30" s="117" t="s">
        <v>2484</v>
      </c>
      <c r="I30" s="249" t="s">
        <v>2485</v>
      </c>
      <c r="J30" s="83" t="s">
        <v>463</v>
      </c>
      <c r="K30" s="87">
        <v>64523.25</v>
      </c>
      <c r="L30" s="87">
        <v>16130.81</v>
      </c>
      <c r="M30" s="87">
        <v>80654.06</v>
      </c>
      <c r="N30" s="231" t="s">
        <v>2878</v>
      </c>
      <c r="O30" s="118">
        <v>63442.85</v>
      </c>
      <c r="P30" s="267" t="s">
        <v>1377</v>
      </c>
      <c r="Q30" s="268"/>
      <c r="R30" s="216" t="s">
        <v>2879</v>
      </c>
    </row>
    <row r="31" spans="1:18" ht="29.25">
      <c r="A31" s="1" t="s">
        <v>2511</v>
      </c>
      <c r="B31" s="1" t="s">
        <v>2512</v>
      </c>
      <c r="C31" s="85" t="s">
        <v>1933</v>
      </c>
      <c r="D31" s="1"/>
      <c r="E31" s="1" t="s">
        <v>106</v>
      </c>
      <c r="F31" s="1" t="s">
        <v>2513</v>
      </c>
      <c r="G31" s="1"/>
      <c r="H31" s="117" t="s">
        <v>2484</v>
      </c>
      <c r="I31" s="249" t="s">
        <v>2514</v>
      </c>
      <c r="J31" s="83" t="s">
        <v>2515</v>
      </c>
      <c r="K31" s="87">
        <v>3267.95</v>
      </c>
      <c r="L31" s="87">
        <v>535.02</v>
      </c>
      <c r="M31" s="87">
        <v>3810.46</v>
      </c>
      <c r="N31" s="231">
        <v>45033</v>
      </c>
      <c r="O31" s="118">
        <v>3810.46</v>
      </c>
      <c r="P31" s="28" t="s">
        <v>1377</v>
      </c>
      <c r="Q31" s="158"/>
      <c r="R31" s="59"/>
    </row>
    <row r="32" spans="1:18" ht="39">
      <c r="A32" s="1" t="s">
        <v>2516</v>
      </c>
      <c r="B32" s="1" t="s">
        <v>2517</v>
      </c>
      <c r="C32" s="85" t="s">
        <v>409</v>
      </c>
      <c r="D32" s="1"/>
      <c r="E32" s="1" t="s">
        <v>106</v>
      </c>
      <c r="F32" s="1" t="s">
        <v>2518</v>
      </c>
      <c r="G32" s="1"/>
      <c r="H32" s="117" t="s">
        <v>2519</v>
      </c>
      <c r="I32" s="249" t="s">
        <v>2520</v>
      </c>
      <c r="J32" s="83" t="s">
        <v>310</v>
      </c>
      <c r="K32" s="87">
        <v>8800</v>
      </c>
      <c r="L32" s="87">
        <v>2200</v>
      </c>
      <c r="M32" s="87">
        <v>11000</v>
      </c>
      <c r="N32" s="231" t="s">
        <v>3005</v>
      </c>
      <c r="O32" s="118">
        <v>11000</v>
      </c>
      <c r="P32" s="28" t="s">
        <v>1377</v>
      </c>
      <c r="Q32" s="158"/>
      <c r="R32" s="59"/>
    </row>
    <row r="33" spans="1:18" ht="48.75" customHeight="1">
      <c r="A33" s="1" t="s">
        <v>2486</v>
      </c>
      <c r="B33" s="1" t="s">
        <v>2487</v>
      </c>
      <c r="C33" s="85" t="s">
        <v>2479</v>
      </c>
      <c r="D33" s="1"/>
      <c r="E33" s="1" t="s">
        <v>106</v>
      </c>
      <c r="F33" s="1" t="s">
        <v>2595</v>
      </c>
      <c r="G33" s="1"/>
      <c r="H33" s="117" t="s">
        <v>2488</v>
      </c>
      <c r="I33" s="249" t="s">
        <v>2489</v>
      </c>
      <c r="J33" s="83" t="s">
        <v>508</v>
      </c>
      <c r="K33" s="87">
        <v>25800</v>
      </c>
      <c r="L33" s="87">
        <v>6450</v>
      </c>
      <c r="M33" s="87">
        <v>32250</v>
      </c>
      <c r="N33" s="231" t="s">
        <v>2909</v>
      </c>
      <c r="O33" s="118">
        <v>32250</v>
      </c>
      <c r="P33" s="28" t="s">
        <v>1377</v>
      </c>
      <c r="Q33" s="2" t="s">
        <v>2908</v>
      </c>
      <c r="R33" s="59"/>
    </row>
    <row r="34" spans="1:18" ht="29.25">
      <c r="A34" s="1" t="s">
        <v>2552</v>
      </c>
      <c r="B34" s="1" t="s">
        <v>2553</v>
      </c>
      <c r="C34" s="85" t="s">
        <v>549</v>
      </c>
      <c r="D34" s="1"/>
      <c r="E34" s="1" t="s">
        <v>106</v>
      </c>
      <c r="F34" s="1" t="s">
        <v>2554</v>
      </c>
      <c r="G34" s="1"/>
      <c r="H34" s="117" t="s">
        <v>2488</v>
      </c>
      <c r="I34" s="249" t="s">
        <v>2555</v>
      </c>
      <c r="J34" s="83" t="s">
        <v>310</v>
      </c>
      <c r="K34" s="87">
        <v>4185.7</v>
      </c>
      <c r="L34" s="87">
        <v>1046.42</v>
      </c>
      <c r="M34" s="87">
        <v>5232.12</v>
      </c>
      <c r="N34" s="231" t="s">
        <v>3005</v>
      </c>
      <c r="O34" s="118">
        <v>5232.12</v>
      </c>
      <c r="P34" s="28" t="s">
        <v>1377</v>
      </c>
      <c r="Q34" s="158"/>
      <c r="R34" s="59"/>
    </row>
    <row r="35" spans="1:18" ht="29.25">
      <c r="A35" s="1" t="s">
        <v>2570</v>
      </c>
      <c r="B35" s="1" t="s">
        <v>2571</v>
      </c>
      <c r="C35" s="85" t="s">
        <v>688</v>
      </c>
      <c r="D35" s="1"/>
      <c r="E35" s="1" t="s">
        <v>106</v>
      </c>
      <c r="F35" s="1" t="s">
        <v>2572</v>
      </c>
      <c r="G35" s="1"/>
      <c r="H35" s="117" t="s">
        <v>2573</v>
      </c>
      <c r="I35" s="249" t="s">
        <v>2574</v>
      </c>
      <c r="J35" s="83" t="s">
        <v>132</v>
      </c>
      <c r="K35" s="87">
        <v>6285.33</v>
      </c>
      <c r="L35" s="87">
        <v>1571.33</v>
      </c>
      <c r="M35" s="87">
        <v>7856.66</v>
      </c>
      <c r="N35" s="231" t="s">
        <v>3044</v>
      </c>
      <c r="O35" s="118">
        <v>7856.66</v>
      </c>
      <c r="P35" s="28" t="s">
        <v>1377</v>
      </c>
      <c r="Q35" s="158"/>
      <c r="R35" s="59"/>
    </row>
    <row r="36" spans="1:18" ht="19.5">
      <c r="A36" s="1" t="s">
        <v>2575</v>
      </c>
      <c r="B36" s="2" t="s">
        <v>185</v>
      </c>
      <c r="C36" s="3" t="s">
        <v>1960</v>
      </c>
      <c r="D36" s="2"/>
      <c r="E36" s="2" t="s">
        <v>106</v>
      </c>
      <c r="F36" s="2" t="s">
        <v>2576</v>
      </c>
      <c r="G36" s="2"/>
      <c r="H36" s="9" t="s">
        <v>2577</v>
      </c>
      <c r="I36" s="67" t="s">
        <v>2578</v>
      </c>
      <c r="J36" s="7" t="s">
        <v>150</v>
      </c>
      <c r="K36" s="5">
        <v>4619.4</v>
      </c>
      <c r="L36" s="87">
        <v>1154.85</v>
      </c>
      <c r="M36" s="87">
        <v>5774.25</v>
      </c>
      <c r="N36" s="231"/>
      <c r="O36" s="1"/>
      <c r="P36" s="28" t="s">
        <v>1377</v>
      </c>
      <c r="Q36" s="158"/>
      <c r="R36" s="59"/>
    </row>
    <row r="37" spans="1:18" ht="29.25">
      <c r="A37" s="1" t="s">
        <v>2522</v>
      </c>
      <c r="B37" s="1" t="s">
        <v>2523</v>
      </c>
      <c r="C37" s="85" t="s">
        <v>2525</v>
      </c>
      <c r="D37" s="1"/>
      <c r="E37" s="1" t="s">
        <v>106</v>
      </c>
      <c r="F37" s="1" t="s">
        <v>2116</v>
      </c>
      <c r="G37" s="1"/>
      <c r="H37" s="117" t="s">
        <v>2494</v>
      </c>
      <c r="I37" s="249" t="s">
        <v>2524</v>
      </c>
      <c r="J37" s="83" t="s">
        <v>145</v>
      </c>
      <c r="K37" s="87">
        <v>5455</v>
      </c>
      <c r="L37" s="87">
        <v>1363.75</v>
      </c>
      <c r="M37" s="87">
        <v>6818.75</v>
      </c>
      <c r="N37" s="231">
        <v>45093</v>
      </c>
      <c r="O37" s="118">
        <v>6818.75</v>
      </c>
      <c r="P37" s="267" t="s">
        <v>1377</v>
      </c>
      <c r="Q37" s="158"/>
      <c r="R37" s="59"/>
    </row>
    <row r="38" spans="1:18" ht="243.75">
      <c r="A38" s="1" t="s">
        <v>2490</v>
      </c>
      <c r="B38" s="2" t="s">
        <v>2491</v>
      </c>
      <c r="C38" s="3" t="s">
        <v>1784</v>
      </c>
      <c r="D38" s="2" t="s">
        <v>2492</v>
      </c>
      <c r="E38" s="2" t="s">
        <v>2382</v>
      </c>
      <c r="F38" s="2" t="s">
        <v>2493</v>
      </c>
      <c r="G38" s="1" t="s">
        <v>3104</v>
      </c>
      <c r="H38" s="9" t="s">
        <v>2494</v>
      </c>
      <c r="I38" s="67" t="s">
        <v>2495</v>
      </c>
      <c r="J38" s="7" t="s">
        <v>1220</v>
      </c>
      <c r="K38" s="5">
        <v>2747229.46</v>
      </c>
      <c r="L38" s="5">
        <v>686807.37</v>
      </c>
      <c r="M38" s="5">
        <v>3434036.83</v>
      </c>
      <c r="N38" s="231"/>
      <c r="O38" s="1"/>
      <c r="P38" s="28" t="s">
        <v>1376</v>
      </c>
      <c r="Q38" s="158" t="s">
        <v>2920</v>
      </c>
      <c r="R38" s="59"/>
    </row>
    <row r="39" spans="1:18" ht="126.75">
      <c r="A39" s="1" t="s">
        <v>2490</v>
      </c>
      <c r="B39" s="2" t="s">
        <v>2496</v>
      </c>
      <c r="C39" s="3" t="s">
        <v>1779</v>
      </c>
      <c r="D39" s="2" t="s">
        <v>2492</v>
      </c>
      <c r="E39" s="2" t="s">
        <v>2382</v>
      </c>
      <c r="F39" s="2" t="s">
        <v>2497</v>
      </c>
      <c r="G39" s="1" t="s">
        <v>3103</v>
      </c>
      <c r="H39" s="9" t="s">
        <v>2494</v>
      </c>
      <c r="I39" s="67" t="s">
        <v>2498</v>
      </c>
      <c r="J39" s="7" t="s">
        <v>1220</v>
      </c>
      <c r="K39" s="5">
        <v>1742701.71</v>
      </c>
      <c r="L39" s="5">
        <v>435675.43</v>
      </c>
      <c r="M39" s="5">
        <v>2178377.14</v>
      </c>
      <c r="N39" s="231"/>
      <c r="O39" s="1"/>
      <c r="P39" s="28" t="s">
        <v>1376</v>
      </c>
      <c r="Q39" s="158" t="s">
        <v>2921</v>
      </c>
      <c r="R39" s="59"/>
    </row>
    <row r="40" spans="1:18" ht="146.25">
      <c r="A40" s="1" t="s">
        <v>2499</v>
      </c>
      <c r="B40" s="2" t="s">
        <v>2500</v>
      </c>
      <c r="C40" s="3" t="s">
        <v>1296</v>
      </c>
      <c r="D40" s="2" t="s">
        <v>2501</v>
      </c>
      <c r="E40" s="2" t="s">
        <v>2382</v>
      </c>
      <c r="F40" s="2" t="s">
        <v>2502</v>
      </c>
      <c r="G40" s="1"/>
      <c r="H40" s="9" t="s">
        <v>2503</v>
      </c>
      <c r="I40" s="67" t="s">
        <v>2504</v>
      </c>
      <c r="J40" s="7" t="s">
        <v>463</v>
      </c>
      <c r="K40" s="5">
        <v>514221</v>
      </c>
      <c r="L40" s="5">
        <v>128555.25</v>
      </c>
      <c r="M40" s="5">
        <v>642776.25</v>
      </c>
      <c r="N40" s="231"/>
      <c r="O40" s="1"/>
      <c r="P40" s="28" t="s">
        <v>1377</v>
      </c>
      <c r="Q40" s="158" t="s">
        <v>2932</v>
      </c>
      <c r="R40" s="59"/>
    </row>
    <row r="41" spans="1:18" ht="29.25">
      <c r="A41" s="1" t="s">
        <v>2564</v>
      </c>
      <c r="B41" s="1" t="s">
        <v>2565</v>
      </c>
      <c r="C41" s="85" t="s">
        <v>427</v>
      </c>
      <c r="D41" s="1"/>
      <c r="E41" s="1" t="s">
        <v>106</v>
      </c>
      <c r="F41" s="1" t="s">
        <v>2567</v>
      </c>
      <c r="G41" s="1"/>
      <c r="H41" s="117" t="s">
        <v>2566</v>
      </c>
      <c r="I41" s="249" t="s">
        <v>2568</v>
      </c>
      <c r="J41" s="83" t="s">
        <v>2569</v>
      </c>
      <c r="K41" s="87">
        <v>5760</v>
      </c>
      <c r="L41" s="87">
        <v>1440</v>
      </c>
      <c r="M41" s="87">
        <v>7200</v>
      </c>
      <c r="N41" s="231" t="s">
        <v>2692</v>
      </c>
      <c r="O41" s="118">
        <v>7200</v>
      </c>
      <c r="P41" s="28" t="s">
        <v>1377</v>
      </c>
      <c r="Q41" s="158"/>
      <c r="R41" s="59"/>
    </row>
    <row r="42" spans="1:18" ht="29.25">
      <c r="A42" s="1" t="s">
        <v>2528</v>
      </c>
      <c r="B42" s="2" t="s">
        <v>2529</v>
      </c>
      <c r="C42" s="3" t="s">
        <v>1147</v>
      </c>
      <c r="D42" s="2" t="s">
        <v>2530</v>
      </c>
      <c r="E42" s="2" t="s">
        <v>2382</v>
      </c>
      <c r="F42" s="2" t="s">
        <v>2531</v>
      </c>
      <c r="G42" s="2"/>
      <c r="H42" s="9" t="s">
        <v>2532</v>
      </c>
      <c r="I42" s="67" t="s">
        <v>2533</v>
      </c>
      <c r="J42" s="7" t="s">
        <v>2534</v>
      </c>
      <c r="K42" s="5">
        <v>95400</v>
      </c>
      <c r="L42" s="5">
        <v>23850</v>
      </c>
      <c r="M42" s="5">
        <v>119250</v>
      </c>
      <c r="N42" s="231"/>
      <c r="O42" s="1"/>
      <c r="P42" s="28" t="s">
        <v>1377</v>
      </c>
      <c r="Q42" s="158"/>
      <c r="R42" s="59"/>
    </row>
    <row r="43" spans="1:18" ht="19.5">
      <c r="A43" s="1" t="s">
        <v>2582</v>
      </c>
      <c r="B43" s="2" t="s">
        <v>2583</v>
      </c>
      <c r="C43" s="3" t="s">
        <v>369</v>
      </c>
      <c r="D43" s="2"/>
      <c r="E43" s="2" t="s">
        <v>106</v>
      </c>
      <c r="F43" s="2" t="s">
        <v>2584</v>
      </c>
      <c r="G43" s="2"/>
      <c r="H43" s="9" t="s">
        <v>2585</v>
      </c>
      <c r="I43" s="67" t="s">
        <v>2587</v>
      </c>
      <c r="J43" s="7" t="s">
        <v>2586</v>
      </c>
      <c r="K43" s="5">
        <v>7920</v>
      </c>
      <c r="L43" s="5">
        <v>1980</v>
      </c>
      <c r="M43" s="5">
        <v>9900</v>
      </c>
      <c r="N43" s="231"/>
      <c r="O43" s="1"/>
      <c r="P43" s="28" t="s">
        <v>1377</v>
      </c>
      <c r="Q43" s="158"/>
      <c r="R43" s="59"/>
    </row>
    <row r="44" spans="1:18" ht="68.25">
      <c r="A44" s="1" t="s">
        <v>2538</v>
      </c>
      <c r="B44" s="1" t="s">
        <v>2539</v>
      </c>
      <c r="C44" s="85" t="s">
        <v>2549</v>
      </c>
      <c r="D44" s="1" t="s">
        <v>2540</v>
      </c>
      <c r="E44" s="1" t="s">
        <v>2382</v>
      </c>
      <c r="F44" s="1" t="s">
        <v>2541</v>
      </c>
      <c r="G44" s="1"/>
      <c r="H44" s="117" t="s">
        <v>2542</v>
      </c>
      <c r="I44" s="249" t="s">
        <v>2543</v>
      </c>
      <c r="J44" s="83" t="s">
        <v>508</v>
      </c>
      <c r="K44" s="87">
        <v>36500</v>
      </c>
      <c r="L44" s="87">
        <v>9125</v>
      </c>
      <c r="M44" s="87">
        <v>45625</v>
      </c>
      <c r="N44" s="231"/>
      <c r="O44" s="1"/>
      <c r="P44" s="267" t="s">
        <v>1376</v>
      </c>
      <c r="Q44" s="268" t="s">
        <v>2933</v>
      </c>
      <c r="R44" s="59"/>
    </row>
    <row r="45" spans="1:18" ht="68.25">
      <c r="A45" s="1" t="s">
        <v>2544</v>
      </c>
      <c r="B45" s="2" t="s">
        <v>2545</v>
      </c>
      <c r="C45" s="3" t="s">
        <v>648</v>
      </c>
      <c r="D45" s="2" t="s">
        <v>2546</v>
      </c>
      <c r="E45" s="2" t="s">
        <v>2382</v>
      </c>
      <c r="F45" s="2" t="s">
        <v>2591</v>
      </c>
      <c r="G45" s="1" t="s">
        <v>3105</v>
      </c>
      <c r="H45" s="9" t="s">
        <v>2547</v>
      </c>
      <c r="I45" s="67" t="s">
        <v>2548</v>
      </c>
      <c r="J45" s="7" t="s">
        <v>508</v>
      </c>
      <c r="K45" s="5">
        <v>164122.04</v>
      </c>
      <c r="L45" s="5">
        <v>41030.51</v>
      </c>
      <c r="M45" s="5">
        <v>205152.55</v>
      </c>
      <c r="N45" s="231" t="s">
        <v>2793</v>
      </c>
      <c r="O45" s="118">
        <v>205152.55</v>
      </c>
      <c r="P45" s="28" t="s">
        <v>1377</v>
      </c>
      <c r="Q45" s="268" t="s">
        <v>2934</v>
      </c>
      <c r="R45" s="59"/>
    </row>
    <row r="46" spans="1:18" ht="29.25">
      <c r="A46" s="1" t="s">
        <v>2556</v>
      </c>
      <c r="B46" s="1" t="s">
        <v>2557</v>
      </c>
      <c r="C46" s="85" t="s">
        <v>549</v>
      </c>
      <c r="D46" s="1"/>
      <c r="E46" s="1" t="s">
        <v>106</v>
      </c>
      <c r="F46" s="1" t="s">
        <v>2558</v>
      </c>
      <c r="G46" s="1"/>
      <c r="H46" s="117" t="s">
        <v>2559</v>
      </c>
      <c r="I46" s="249" t="s">
        <v>2524</v>
      </c>
      <c r="J46" s="83" t="s">
        <v>145</v>
      </c>
      <c r="K46" s="87">
        <v>2816.15</v>
      </c>
      <c r="L46" s="87">
        <v>704.04</v>
      </c>
      <c r="M46" s="87">
        <v>3520.19</v>
      </c>
      <c r="N46" s="231">
        <v>45141</v>
      </c>
      <c r="O46" s="118">
        <v>3520.19</v>
      </c>
      <c r="P46" s="28" t="s">
        <v>1377</v>
      </c>
      <c r="Q46" s="158"/>
      <c r="R46" s="59"/>
    </row>
    <row r="47" spans="1:18" ht="20.25" thickBot="1">
      <c r="A47" s="186" t="s">
        <v>2560</v>
      </c>
      <c r="B47" s="53" t="s">
        <v>2561</v>
      </c>
      <c r="C47" s="60" t="s">
        <v>2562</v>
      </c>
      <c r="D47" s="53"/>
      <c r="E47" s="53" t="s">
        <v>106</v>
      </c>
      <c r="F47" s="53" t="s">
        <v>2563</v>
      </c>
      <c r="G47" s="53"/>
      <c r="H47" s="61" t="s">
        <v>2559</v>
      </c>
      <c r="I47" s="113" t="s">
        <v>2524</v>
      </c>
      <c r="J47" s="62" t="s">
        <v>145</v>
      </c>
      <c r="K47" s="63">
        <v>4600</v>
      </c>
      <c r="L47" s="63">
        <v>1150</v>
      </c>
      <c r="M47" s="63">
        <v>5750</v>
      </c>
      <c r="N47" s="235"/>
      <c r="O47" s="186"/>
      <c r="P47" s="236" t="s">
        <v>1377</v>
      </c>
      <c r="Q47" s="175"/>
      <c r="R47" s="237"/>
    </row>
    <row r="48" spans="1:18" ht="29.25">
      <c r="A48" s="156" t="s">
        <v>2972</v>
      </c>
      <c r="B48" s="156" t="s">
        <v>2973</v>
      </c>
      <c r="C48" s="269" t="s">
        <v>724</v>
      </c>
      <c r="D48" s="156"/>
      <c r="E48" s="270" t="s">
        <v>106</v>
      </c>
      <c r="F48" s="156" t="s">
        <v>2975</v>
      </c>
      <c r="G48" s="156"/>
      <c r="H48" s="219" t="s">
        <v>2526</v>
      </c>
      <c r="I48" s="271" t="s">
        <v>2974</v>
      </c>
      <c r="J48" s="272" t="s">
        <v>145</v>
      </c>
      <c r="K48" s="213">
        <v>3576</v>
      </c>
      <c r="L48" s="213">
        <v>894</v>
      </c>
      <c r="M48" s="213">
        <v>4470</v>
      </c>
      <c r="N48" s="246">
        <v>45050</v>
      </c>
      <c r="O48" s="156" t="s">
        <v>3007</v>
      </c>
      <c r="P48" s="247" t="s">
        <v>1377</v>
      </c>
      <c r="Q48" s="173"/>
      <c r="R48" s="248"/>
    </row>
    <row r="49" spans="1:18" ht="29.25">
      <c r="A49" s="156" t="s">
        <v>2976</v>
      </c>
      <c r="B49" s="156" t="s">
        <v>2977</v>
      </c>
      <c r="C49" s="273" t="s">
        <v>197</v>
      </c>
      <c r="D49" s="156"/>
      <c r="E49" s="194" t="s">
        <v>106</v>
      </c>
      <c r="F49" s="156" t="s">
        <v>2978</v>
      </c>
      <c r="G49" s="156"/>
      <c r="H49" s="219" t="s">
        <v>2967</v>
      </c>
      <c r="I49" s="271" t="s">
        <v>2979</v>
      </c>
      <c r="J49" s="272" t="s">
        <v>166</v>
      </c>
      <c r="K49" s="213">
        <v>3075</v>
      </c>
      <c r="L49" s="213">
        <v>768.75</v>
      </c>
      <c r="M49" s="213">
        <v>3843.75</v>
      </c>
      <c r="N49" s="274" t="s">
        <v>2573</v>
      </c>
      <c r="O49" s="133">
        <v>3843.75</v>
      </c>
      <c r="P49" s="247" t="s">
        <v>1377</v>
      </c>
      <c r="Q49" s="173"/>
      <c r="R49" s="248"/>
    </row>
    <row r="50" spans="1:18" ht="39">
      <c r="A50" s="1" t="s">
        <v>2965</v>
      </c>
      <c r="B50" s="1" t="s">
        <v>2966</v>
      </c>
      <c r="C50" s="85" t="s">
        <v>98</v>
      </c>
      <c r="D50" s="1"/>
      <c r="E50" s="194" t="s">
        <v>106</v>
      </c>
      <c r="F50" s="1" t="s">
        <v>2480</v>
      </c>
      <c r="G50" s="1"/>
      <c r="H50" s="117" t="s">
        <v>2967</v>
      </c>
      <c r="I50" s="249" t="s">
        <v>2968</v>
      </c>
      <c r="J50" s="83" t="s">
        <v>141</v>
      </c>
      <c r="K50" s="87">
        <v>9200</v>
      </c>
      <c r="L50" s="87">
        <v>2300</v>
      </c>
      <c r="M50" s="87">
        <v>11500</v>
      </c>
      <c r="N50" s="231">
        <v>45211</v>
      </c>
      <c r="O50" s="118">
        <v>11500</v>
      </c>
      <c r="P50" s="28" t="s">
        <v>1376</v>
      </c>
      <c r="Q50" s="158"/>
      <c r="R50" s="59"/>
    </row>
    <row r="51" spans="1:18" ht="39">
      <c r="A51" s="1" t="s">
        <v>2969</v>
      </c>
      <c r="B51" s="1" t="s">
        <v>2970</v>
      </c>
      <c r="C51" s="85" t="s">
        <v>98</v>
      </c>
      <c r="D51" s="1"/>
      <c r="E51" s="194" t="s">
        <v>106</v>
      </c>
      <c r="F51" s="1" t="s">
        <v>2480</v>
      </c>
      <c r="G51" s="1"/>
      <c r="H51" s="117" t="s">
        <v>2967</v>
      </c>
      <c r="I51" s="249" t="s">
        <v>2971</v>
      </c>
      <c r="J51" s="83" t="s">
        <v>141</v>
      </c>
      <c r="K51" s="87">
        <v>9200</v>
      </c>
      <c r="L51" s="87">
        <v>2300</v>
      </c>
      <c r="M51" s="87">
        <v>11500</v>
      </c>
      <c r="N51" s="231" t="s">
        <v>2919</v>
      </c>
      <c r="O51" s="118">
        <v>11500</v>
      </c>
      <c r="P51" s="28" t="s">
        <v>1376</v>
      </c>
      <c r="Q51" s="158"/>
      <c r="R51" s="59"/>
    </row>
    <row r="52" spans="1:18" ht="29.25">
      <c r="A52" s="156" t="s">
        <v>2980</v>
      </c>
      <c r="B52" s="156" t="s">
        <v>2981</v>
      </c>
      <c r="C52" s="85" t="s">
        <v>549</v>
      </c>
      <c r="D52" s="156"/>
      <c r="E52" s="194" t="s">
        <v>106</v>
      </c>
      <c r="F52" s="1" t="s">
        <v>1313</v>
      </c>
      <c r="G52" s="156"/>
      <c r="H52" s="219" t="s">
        <v>2982</v>
      </c>
      <c r="I52" s="271" t="s">
        <v>2983</v>
      </c>
      <c r="J52" s="272" t="s">
        <v>2804</v>
      </c>
      <c r="K52" s="213">
        <v>9277.26</v>
      </c>
      <c r="L52" s="213">
        <v>2319.32</v>
      </c>
      <c r="M52" s="213">
        <v>11596.58</v>
      </c>
      <c r="N52" s="246"/>
      <c r="O52" s="156"/>
      <c r="P52" s="275" t="s">
        <v>1377</v>
      </c>
      <c r="Q52" s="173"/>
      <c r="R52" s="248"/>
    </row>
    <row r="53" spans="1:18" ht="68.25" customHeight="1">
      <c r="A53" s="1" t="s">
        <v>2903</v>
      </c>
      <c r="B53" s="1" t="s">
        <v>2906</v>
      </c>
      <c r="C53" s="85" t="s">
        <v>418</v>
      </c>
      <c r="D53" s="1"/>
      <c r="E53" s="1" t="s">
        <v>106</v>
      </c>
      <c r="F53" s="1" t="s">
        <v>2904</v>
      </c>
      <c r="G53" s="1"/>
      <c r="H53" s="117" t="s">
        <v>2519</v>
      </c>
      <c r="I53" s="249" t="s">
        <v>2905</v>
      </c>
      <c r="J53" s="83" t="s">
        <v>2737</v>
      </c>
      <c r="K53" s="87">
        <v>10478</v>
      </c>
      <c r="L53" s="87">
        <v>2619.5</v>
      </c>
      <c r="M53" s="87">
        <v>13097.5</v>
      </c>
      <c r="N53" s="231" t="s">
        <v>2737</v>
      </c>
      <c r="O53" s="118">
        <v>21283.4</v>
      </c>
      <c r="P53" s="267" t="s">
        <v>1377</v>
      </c>
      <c r="Q53" s="268" t="s">
        <v>3106</v>
      </c>
      <c r="R53" s="59"/>
    </row>
    <row r="54" spans="1:18" ht="19.5" customHeight="1">
      <c r="A54" s="156" t="s">
        <v>2984</v>
      </c>
      <c r="B54" s="156" t="s">
        <v>2985</v>
      </c>
      <c r="C54" s="85" t="s">
        <v>2986</v>
      </c>
      <c r="D54" s="156"/>
      <c r="E54" s="194" t="s">
        <v>106</v>
      </c>
      <c r="F54" s="1" t="s">
        <v>2987</v>
      </c>
      <c r="G54" s="156"/>
      <c r="H54" s="219" t="s">
        <v>2988</v>
      </c>
      <c r="I54" s="271" t="s">
        <v>2989</v>
      </c>
      <c r="J54" s="272" t="s">
        <v>2990</v>
      </c>
      <c r="K54" s="213">
        <v>6355</v>
      </c>
      <c r="L54" s="213">
        <v>1588.75</v>
      </c>
      <c r="M54" s="213">
        <v>7943.75</v>
      </c>
      <c r="N54" s="274" t="s">
        <v>3005</v>
      </c>
      <c r="O54" s="133">
        <v>7943.75</v>
      </c>
      <c r="P54" s="275" t="s">
        <v>1377</v>
      </c>
      <c r="Q54" s="276"/>
      <c r="R54" s="277"/>
    </row>
    <row r="55" spans="1:18" ht="48.75">
      <c r="A55" s="156" t="s">
        <v>3045</v>
      </c>
      <c r="B55" s="156" t="s">
        <v>3046</v>
      </c>
      <c r="C55" s="85" t="s">
        <v>98</v>
      </c>
      <c r="D55" s="156"/>
      <c r="E55" s="194" t="s">
        <v>106</v>
      </c>
      <c r="F55" s="1" t="s">
        <v>2480</v>
      </c>
      <c r="G55" s="156"/>
      <c r="H55" s="219" t="s">
        <v>3047</v>
      </c>
      <c r="I55" s="271" t="s">
        <v>3048</v>
      </c>
      <c r="J55" s="272" t="s">
        <v>3049</v>
      </c>
      <c r="K55" s="213">
        <v>9200</v>
      </c>
      <c r="L55" s="213">
        <v>2305</v>
      </c>
      <c r="M55" s="213">
        <v>11525</v>
      </c>
      <c r="N55" s="278" t="s">
        <v>2532</v>
      </c>
      <c r="O55" s="133">
        <v>11525</v>
      </c>
      <c r="P55" s="275" t="s">
        <v>1377</v>
      </c>
      <c r="Q55" s="276"/>
      <c r="R55" s="277"/>
    </row>
    <row r="56" spans="1:18" ht="39">
      <c r="A56" s="156" t="s">
        <v>3039</v>
      </c>
      <c r="B56" s="156" t="s">
        <v>3040</v>
      </c>
      <c r="C56" s="273" t="s">
        <v>98</v>
      </c>
      <c r="D56" s="156"/>
      <c r="E56" s="194" t="s">
        <v>106</v>
      </c>
      <c r="F56" s="1" t="s">
        <v>3041</v>
      </c>
      <c r="G56" s="156"/>
      <c r="H56" s="219" t="s">
        <v>2573</v>
      </c>
      <c r="I56" s="271" t="s">
        <v>3042</v>
      </c>
      <c r="J56" s="272" t="s">
        <v>529</v>
      </c>
      <c r="K56" s="213">
        <v>9200</v>
      </c>
      <c r="L56" s="213">
        <v>2300</v>
      </c>
      <c r="M56" s="213">
        <v>11500</v>
      </c>
      <c r="N56" s="279" t="s">
        <v>3043</v>
      </c>
      <c r="O56" s="133">
        <v>11500</v>
      </c>
      <c r="P56" s="275" t="s">
        <v>1377</v>
      </c>
      <c r="Q56" s="276"/>
      <c r="R56" s="277"/>
    </row>
    <row r="57" spans="1:18" ht="29.25">
      <c r="A57" s="1" t="s">
        <v>2959</v>
      </c>
      <c r="B57" s="1" t="s">
        <v>2960</v>
      </c>
      <c r="C57" s="85" t="s">
        <v>369</v>
      </c>
      <c r="D57" s="1"/>
      <c r="E57" s="1" t="s">
        <v>106</v>
      </c>
      <c r="F57" s="1" t="s">
        <v>2961</v>
      </c>
      <c r="G57" s="1"/>
      <c r="H57" s="117" t="s">
        <v>2962</v>
      </c>
      <c r="I57" s="249" t="s">
        <v>2963</v>
      </c>
      <c r="J57" s="83" t="s">
        <v>2964</v>
      </c>
      <c r="K57" s="87">
        <v>2588.1</v>
      </c>
      <c r="L57" s="87">
        <v>647.02</v>
      </c>
      <c r="M57" s="87">
        <v>3235.13</v>
      </c>
      <c r="N57" s="231" t="s">
        <v>2925</v>
      </c>
      <c r="O57" s="118">
        <v>3235.13</v>
      </c>
      <c r="P57" s="267" t="s">
        <v>1377</v>
      </c>
      <c r="Q57" s="268"/>
      <c r="R57" s="216"/>
    </row>
    <row r="58" spans="1:18" ht="175.5">
      <c r="A58" s="1" t="s">
        <v>3018</v>
      </c>
      <c r="B58" s="2" t="s">
        <v>3019</v>
      </c>
      <c r="C58" s="159" t="s">
        <v>98</v>
      </c>
      <c r="D58" s="2"/>
      <c r="E58" s="49" t="s">
        <v>106</v>
      </c>
      <c r="F58" s="2" t="s">
        <v>3020</v>
      </c>
      <c r="G58" s="1" t="s">
        <v>3103</v>
      </c>
      <c r="H58" s="9" t="s">
        <v>3021</v>
      </c>
      <c r="I58" s="67" t="s">
        <v>3022</v>
      </c>
      <c r="J58" s="7" t="s">
        <v>45</v>
      </c>
      <c r="K58" s="5">
        <v>5400</v>
      </c>
      <c r="L58" s="5">
        <v>0</v>
      </c>
      <c r="M58" s="5">
        <v>5400</v>
      </c>
      <c r="N58" s="231"/>
      <c r="O58" s="118"/>
      <c r="P58" s="28" t="s">
        <v>1377</v>
      </c>
      <c r="Q58" s="158" t="s">
        <v>3023</v>
      </c>
      <c r="R58" s="59"/>
    </row>
    <row r="59" spans="1:18" ht="29.25">
      <c r="A59" s="1" t="s">
        <v>3050</v>
      </c>
      <c r="B59" s="1" t="s">
        <v>3051</v>
      </c>
      <c r="C59" s="85" t="s">
        <v>390</v>
      </c>
      <c r="D59" s="1"/>
      <c r="E59" s="194" t="s">
        <v>106</v>
      </c>
      <c r="F59" s="1" t="s">
        <v>2116</v>
      </c>
      <c r="G59" s="1"/>
      <c r="H59" s="117" t="s">
        <v>3052</v>
      </c>
      <c r="I59" s="249" t="s">
        <v>3053</v>
      </c>
      <c r="J59" s="83" t="s">
        <v>529</v>
      </c>
      <c r="K59" s="87">
        <v>2700</v>
      </c>
      <c r="L59" s="87">
        <v>675</v>
      </c>
      <c r="M59" s="87">
        <v>3375</v>
      </c>
      <c r="N59" s="231" t="s">
        <v>2697</v>
      </c>
      <c r="O59" s="118">
        <v>3375</v>
      </c>
      <c r="P59" s="267" t="s">
        <v>1377</v>
      </c>
      <c r="Q59" s="268"/>
      <c r="R59" s="59"/>
    </row>
    <row r="60" spans="1:18" ht="29.25">
      <c r="A60" s="1" t="s">
        <v>2991</v>
      </c>
      <c r="B60" s="1" t="s">
        <v>2992</v>
      </c>
      <c r="C60" s="85" t="s">
        <v>2126</v>
      </c>
      <c r="D60" s="1"/>
      <c r="E60" s="194" t="s">
        <v>106</v>
      </c>
      <c r="F60" s="1" t="s">
        <v>2993</v>
      </c>
      <c r="G60" s="1"/>
      <c r="H60" s="117" t="s">
        <v>2542</v>
      </c>
      <c r="I60" s="249" t="s">
        <v>2994</v>
      </c>
      <c r="J60" s="83" t="s">
        <v>145</v>
      </c>
      <c r="K60" s="87">
        <v>2681.25</v>
      </c>
      <c r="L60" s="87">
        <v>670.31</v>
      </c>
      <c r="M60" s="87">
        <v>3351.56</v>
      </c>
      <c r="N60" s="231">
        <v>45117</v>
      </c>
      <c r="O60" s="118">
        <v>3351.56</v>
      </c>
      <c r="P60" s="267" t="s">
        <v>1377</v>
      </c>
      <c r="Q60" s="268"/>
      <c r="R60" s="59"/>
    </row>
    <row r="61" spans="1:18" ht="29.25">
      <c r="A61" s="1" t="s">
        <v>3054</v>
      </c>
      <c r="B61" s="1" t="s">
        <v>3055</v>
      </c>
      <c r="C61" s="85" t="s">
        <v>3056</v>
      </c>
      <c r="D61" s="1"/>
      <c r="E61" s="1" t="s">
        <v>106</v>
      </c>
      <c r="F61" s="1" t="s">
        <v>2531</v>
      </c>
      <c r="G61" s="1"/>
      <c r="H61" s="117" t="s">
        <v>2547</v>
      </c>
      <c r="I61" s="249" t="s">
        <v>3057</v>
      </c>
      <c r="J61" s="83" t="s">
        <v>529</v>
      </c>
      <c r="K61" s="87">
        <v>5300</v>
      </c>
      <c r="L61" s="87">
        <v>1325</v>
      </c>
      <c r="M61" s="87">
        <v>6625</v>
      </c>
      <c r="N61" s="231" t="s">
        <v>2697</v>
      </c>
      <c r="O61" s="118">
        <v>6625</v>
      </c>
      <c r="P61" s="267" t="s">
        <v>1377</v>
      </c>
      <c r="Q61" s="268"/>
      <c r="R61" s="59"/>
    </row>
    <row r="62" spans="1:18" ht="78">
      <c r="A62" s="1" t="s">
        <v>2596</v>
      </c>
      <c r="B62" s="1" t="s">
        <v>2597</v>
      </c>
      <c r="C62" s="280" t="s">
        <v>2599</v>
      </c>
      <c r="D62" s="1"/>
      <c r="E62" s="194" t="s">
        <v>106</v>
      </c>
      <c r="F62" s="1" t="s">
        <v>2600</v>
      </c>
      <c r="G62" s="1"/>
      <c r="H62" s="117" t="s">
        <v>2559</v>
      </c>
      <c r="I62" s="249" t="s">
        <v>2598</v>
      </c>
      <c r="J62" s="83" t="s">
        <v>529</v>
      </c>
      <c r="K62" s="87">
        <v>18820</v>
      </c>
      <c r="L62" s="87">
        <v>4705</v>
      </c>
      <c r="M62" s="87">
        <v>23525</v>
      </c>
      <c r="N62" s="231">
        <v>45183</v>
      </c>
      <c r="O62" s="118">
        <v>30106.25</v>
      </c>
      <c r="P62" s="267" t="s">
        <v>1377</v>
      </c>
      <c r="Q62" s="268" t="s">
        <v>2918</v>
      </c>
      <c r="R62" s="59"/>
    </row>
    <row r="63" spans="1:18" ht="48.75">
      <c r="A63" s="1" t="s">
        <v>2745</v>
      </c>
      <c r="B63" s="1" t="s">
        <v>2746</v>
      </c>
      <c r="C63" s="1" t="s">
        <v>2749</v>
      </c>
      <c r="D63" s="267" t="s">
        <v>2750</v>
      </c>
      <c r="E63" s="194" t="s">
        <v>2382</v>
      </c>
      <c r="F63" s="1" t="s">
        <v>2751</v>
      </c>
      <c r="G63" s="1"/>
      <c r="H63" s="117" t="s">
        <v>2602</v>
      </c>
      <c r="I63" s="249" t="s">
        <v>2752</v>
      </c>
      <c r="J63" s="83" t="s">
        <v>463</v>
      </c>
      <c r="K63" s="87">
        <v>285038</v>
      </c>
      <c r="L63" s="87">
        <v>0</v>
      </c>
      <c r="M63" s="87"/>
      <c r="N63" s="231"/>
      <c r="O63" s="1"/>
      <c r="P63" s="267" t="s">
        <v>1376</v>
      </c>
      <c r="Q63" s="268" t="s">
        <v>2935</v>
      </c>
      <c r="R63" s="59"/>
    </row>
    <row r="64" spans="1:18" ht="58.5">
      <c r="A64" s="1" t="s">
        <v>2745</v>
      </c>
      <c r="B64" s="1" t="s">
        <v>2747</v>
      </c>
      <c r="C64" s="1" t="s">
        <v>2749</v>
      </c>
      <c r="D64" s="267" t="s">
        <v>2750</v>
      </c>
      <c r="E64" s="194" t="s">
        <v>2382</v>
      </c>
      <c r="F64" s="1" t="s">
        <v>2753</v>
      </c>
      <c r="G64" s="1"/>
      <c r="H64" s="117" t="s">
        <v>2602</v>
      </c>
      <c r="I64" s="249" t="s">
        <v>2754</v>
      </c>
      <c r="J64" s="83" t="s">
        <v>463</v>
      </c>
      <c r="K64" s="87">
        <v>164048.2</v>
      </c>
      <c r="L64" s="87">
        <v>0</v>
      </c>
      <c r="M64" s="87"/>
      <c r="N64" s="231"/>
      <c r="O64" s="1"/>
      <c r="P64" s="267" t="s">
        <v>1376</v>
      </c>
      <c r="Q64" s="268" t="s">
        <v>2785</v>
      </c>
      <c r="R64" s="59"/>
    </row>
    <row r="65" spans="1:18" ht="58.5">
      <c r="A65" s="1" t="s">
        <v>2745</v>
      </c>
      <c r="B65" s="1" t="s">
        <v>2748</v>
      </c>
      <c r="C65" s="1" t="s">
        <v>2749</v>
      </c>
      <c r="D65" s="267" t="s">
        <v>2750</v>
      </c>
      <c r="E65" s="194" t="s">
        <v>2382</v>
      </c>
      <c r="F65" s="1" t="s">
        <v>2753</v>
      </c>
      <c r="G65" s="1"/>
      <c r="H65" s="117" t="s">
        <v>2602</v>
      </c>
      <c r="I65" s="249" t="s">
        <v>2755</v>
      </c>
      <c r="J65" s="83" t="s">
        <v>463</v>
      </c>
      <c r="K65" s="87">
        <v>99095.67</v>
      </c>
      <c r="L65" s="87">
        <v>0</v>
      </c>
      <c r="M65" s="87"/>
      <c r="N65" s="231"/>
      <c r="O65" s="1"/>
      <c r="P65" s="267" t="s">
        <v>1376</v>
      </c>
      <c r="Q65" s="268" t="s">
        <v>2785</v>
      </c>
      <c r="R65" s="59"/>
    </row>
    <row r="66" spans="1:18" ht="97.5">
      <c r="A66" s="1" t="s">
        <v>2601</v>
      </c>
      <c r="B66" s="1" t="s">
        <v>2012</v>
      </c>
      <c r="C66" s="115" t="s">
        <v>2013</v>
      </c>
      <c r="D66" s="1"/>
      <c r="E66" s="1" t="s">
        <v>106</v>
      </c>
      <c r="F66" s="1" t="s">
        <v>2371</v>
      </c>
      <c r="G66" s="1"/>
      <c r="H66" s="117" t="s">
        <v>2602</v>
      </c>
      <c r="I66" s="249" t="s">
        <v>2603</v>
      </c>
      <c r="J66" s="83" t="s">
        <v>166</v>
      </c>
      <c r="K66" s="87">
        <v>59828.52</v>
      </c>
      <c r="L66" s="87">
        <v>14957.13</v>
      </c>
      <c r="M66" s="87">
        <v>74785.65</v>
      </c>
      <c r="N66" s="231" t="s">
        <v>2837</v>
      </c>
      <c r="O66" s="118">
        <v>73187.41</v>
      </c>
      <c r="P66" s="267" t="s">
        <v>1377</v>
      </c>
      <c r="Q66" s="268" t="s">
        <v>2900</v>
      </c>
      <c r="R66" s="59"/>
    </row>
    <row r="67" spans="1:18" ht="68.25">
      <c r="A67" s="1" t="s">
        <v>2604</v>
      </c>
      <c r="B67" s="1" t="s">
        <v>2605</v>
      </c>
      <c r="C67" s="281" t="s">
        <v>2606</v>
      </c>
      <c r="D67" s="1" t="s">
        <v>2611</v>
      </c>
      <c r="E67" s="194" t="s">
        <v>2382</v>
      </c>
      <c r="F67" s="1" t="s">
        <v>2607</v>
      </c>
      <c r="G67" s="1"/>
      <c r="H67" s="117" t="s">
        <v>2608</v>
      </c>
      <c r="I67" s="249" t="s">
        <v>2609</v>
      </c>
      <c r="J67" s="83" t="s">
        <v>463</v>
      </c>
      <c r="K67" s="87">
        <v>35989</v>
      </c>
      <c r="L67" s="87">
        <v>8997.25</v>
      </c>
      <c r="M67" s="87">
        <v>44986.25</v>
      </c>
      <c r="N67" s="231">
        <v>45260</v>
      </c>
      <c r="O67" s="118">
        <v>44986.25</v>
      </c>
      <c r="P67" s="267" t="s">
        <v>1377</v>
      </c>
      <c r="Q67" s="268" t="s">
        <v>2910</v>
      </c>
      <c r="R67" s="59"/>
    </row>
    <row r="68" spans="1:18" ht="29.25">
      <c r="A68" s="1" t="s">
        <v>2795</v>
      </c>
      <c r="B68" s="1" t="s">
        <v>2796</v>
      </c>
      <c r="C68" s="115" t="s">
        <v>846</v>
      </c>
      <c r="D68" s="1"/>
      <c r="E68" s="194" t="s">
        <v>106</v>
      </c>
      <c r="F68" s="1" t="s">
        <v>2797</v>
      </c>
      <c r="G68" s="1"/>
      <c r="H68" s="117" t="s">
        <v>2798</v>
      </c>
      <c r="I68" s="249" t="s">
        <v>2799</v>
      </c>
      <c r="J68" s="83" t="s">
        <v>463</v>
      </c>
      <c r="K68" s="87">
        <v>5320</v>
      </c>
      <c r="L68" s="87">
        <v>1330</v>
      </c>
      <c r="M68" s="87">
        <v>6650</v>
      </c>
      <c r="N68" s="231" t="s">
        <v>3073</v>
      </c>
      <c r="O68" s="118">
        <v>6650</v>
      </c>
      <c r="P68" s="28" t="s">
        <v>1377</v>
      </c>
      <c r="Q68" s="158"/>
      <c r="R68" s="59"/>
    </row>
    <row r="69" spans="1:18" ht="48.75">
      <c r="A69" s="1" t="s">
        <v>2881</v>
      </c>
      <c r="B69" s="1" t="s">
        <v>3107</v>
      </c>
      <c r="C69" s="115" t="s">
        <v>858</v>
      </c>
      <c r="D69" s="1"/>
      <c r="E69" s="194" t="s">
        <v>106</v>
      </c>
      <c r="F69" s="1" t="s">
        <v>2882</v>
      </c>
      <c r="G69" s="1"/>
      <c r="H69" s="117" t="s">
        <v>2798</v>
      </c>
      <c r="I69" s="249" t="s">
        <v>2803</v>
      </c>
      <c r="J69" s="83" t="s">
        <v>213</v>
      </c>
      <c r="K69" s="87">
        <v>5000</v>
      </c>
      <c r="L69" s="87">
        <v>1250</v>
      </c>
      <c r="M69" s="87">
        <v>6250</v>
      </c>
      <c r="N69" s="231" t="s">
        <v>3072</v>
      </c>
      <c r="O69" s="118">
        <v>6250</v>
      </c>
      <c r="P69" s="267" t="s">
        <v>1377</v>
      </c>
      <c r="Q69" s="268"/>
      <c r="R69" s="59"/>
    </row>
    <row r="70" spans="1:18" ht="29.25">
      <c r="A70" s="1" t="s">
        <v>2610</v>
      </c>
      <c r="B70" s="2" t="s">
        <v>1554</v>
      </c>
      <c r="C70" s="89" t="s">
        <v>345</v>
      </c>
      <c r="D70" s="2" t="s">
        <v>2612</v>
      </c>
      <c r="E70" s="49" t="s">
        <v>2382</v>
      </c>
      <c r="F70" s="2" t="s">
        <v>2617</v>
      </c>
      <c r="G70" s="2"/>
      <c r="H70" s="9" t="s">
        <v>2613</v>
      </c>
      <c r="I70" s="67" t="s">
        <v>2614</v>
      </c>
      <c r="J70" s="7" t="s">
        <v>150</v>
      </c>
      <c r="K70" s="5">
        <v>36014.23</v>
      </c>
      <c r="L70" s="5">
        <v>104.57</v>
      </c>
      <c r="M70" s="5">
        <v>36118.8</v>
      </c>
      <c r="N70" s="231"/>
      <c r="O70" s="1"/>
      <c r="P70" s="28" t="s">
        <v>1377</v>
      </c>
      <c r="Q70" s="158"/>
      <c r="R70" s="59"/>
    </row>
    <row r="71" spans="1:18" ht="29.25">
      <c r="A71" s="1" t="s">
        <v>2615</v>
      </c>
      <c r="B71" s="2" t="s">
        <v>2616</v>
      </c>
      <c r="C71" s="89" t="s">
        <v>2296</v>
      </c>
      <c r="D71" s="2"/>
      <c r="E71" s="2" t="s">
        <v>106</v>
      </c>
      <c r="F71" s="2" t="s">
        <v>2618</v>
      </c>
      <c r="G71" s="2"/>
      <c r="H71" s="9" t="s">
        <v>2619</v>
      </c>
      <c r="I71" s="67" t="s">
        <v>2620</v>
      </c>
      <c r="J71" s="7" t="s">
        <v>1220</v>
      </c>
      <c r="K71" s="5">
        <v>12870</v>
      </c>
      <c r="L71" s="5">
        <v>3217.5</v>
      </c>
      <c r="M71" s="5">
        <v>16087.5</v>
      </c>
      <c r="N71" s="231"/>
      <c r="O71" s="1"/>
      <c r="P71" s="28" t="s">
        <v>1376</v>
      </c>
      <c r="Q71" s="158"/>
      <c r="R71" s="59"/>
    </row>
    <row r="72" spans="1:18" ht="68.25">
      <c r="A72" s="1" t="s">
        <v>3024</v>
      </c>
      <c r="B72" s="2" t="s">
        <v>3025</v>
      </c>
      <c r="C72" s="89" t="s">
        <v>1057</v>
      </c>
      <c r="D72" s="2"/>
      <c r="E72" s="2" t="s">
        <v>106</v>
      </c>
      <c r="F72" s="2" t="s">
        <v>3026</v>
      </c>
      <c r="G72" s="2"/>
      <c r="H72" s="9" t="s">
        <v>2626</v>
      </c>
      <c r="I72" s="67" t="s">
        <v>3027</v>
      </c>
      <c r="J72" s="7" t="s">
        <v>45</v>
      </c>
      <c r="K72" s="5">
        <v>5450</v>
      </c>
      <c r="L72" s="5">
        <v>0</v>
      </c>
      <c r="M72" s="5">
        <v>5450</v>
      </c>
      <c r="N72" s="231"/>
      <c r="O72" s="1"/>
      <c r="P72" s="28" t="s">
        <v>1377</v>
      </c>
      <c r="Q72" s="158" t="s">
        <v>3028</v>
      </c>
      <c r="R72" s="59"/>
    </row>
    <row r="73" spans="1:18" ht="68.25">
      <c r="A73" s="1" t="s">
        <v>2621</v>
      </c>
      <c r="B73" s="1" t="s">
        <v>2622</v>
      </c>
      <c r="C73" s="115" t="s">
        <v>2623</v>
      </c>
      <c r="D73" s="1" t="s">
        <v>2624</v>
      </c>
      <c r="E73" s="1" t="s">
        <v>2382</v>
      </c>
      <c r="F73" s="1" t="s">
        <v>2625</v>
      </c>
      <c r="G73" s="1"/>
      <c r="H73" s="117" t="s">
        <v>2626</v>
      </c>
      <c r="I73" s="249" t="s">
        <v>2627</v>
      </c>
      <c r="J73" s="83" t="s">
        <v>508</v>
      </c>
      <c r="K73" s="87">
        <v>164637.1</v>
      </c>
      <c r="L73" s="87">
        <v>41159.27</v>
      </c>
      <c r="M73" s="87">
        <v>205796.37</v>
      </c>
      <c r="N73" s="231" t="s">
        <v>2938</v>
      </c>
      <c r="O73" s="118">
        <v>170458.45</v>
      </c>
      <c r="P73" s="267" t="s">
        <v>1377</v>
      </c>
      <c r="Q73" s="268" t="s">
        <v>2936</v>
      </c>
      <c r="R73" s="59"/>
    </row>
    <row r="74" spans="1:18" ht="29.25">
      <c r="A74" s="1" t="s">
        <v>2995</v>
      </c>
      <c r="B74" s="1" t="s">
        <v>2996</v>
      </c>
      <c r="C74" s="280" t="s">
        <v>197</v>
      </c>
      <c r="D74" s="1"/>
      <c r="E74" s="1" t="s">
        <v>106</v>
      </c>
      <c r="F74" s="1" t="s">
        <v>2978</v>
      </c>
      <c r="G74" s="1"/>
      <c r="H74" s="117" t="s">
        <v>2997</v>
      </c>
      <c r="I74" s="249" t="s">
        <v>2998</v>
      </c>
      <c r="J74" s="83" t="s">
        <v>145</v>
      </c>
      <c r="K74" s="87">
        <v>4180</v>
      </c>
      <c r="L74" s="87">
        <v>1045</v>
      </c>
      <c r="M74" s="87">
        <v>5225</v>
      </c>
      <c r="N74" s="231" t="s">
        <v>3006</v>
      </c>
      <c r="O74" s="118">
        <v>5225</v>
      </c>
      <c r="P74" s="267" t="s">
        <v>1377</v>
      </c>
      <c r="Q74" s="158"/>
      <c r="R74" s="59"/>
    </row>
    <row r="75" spans="1:18" ht="29.25">
      <c r="A75" s="1" t="s">
        <v>3058</v>
      </c>
      <c r="B75" s="1" t="s">
        <v>3059</v>
      </c>
      <c r="C75" s="115" t="s">
        <v>3060</v>
      </c>
      <c r="D75" s="1"/>
      <c r="E75" s="1" t="s">
        <v>106</v>
      </c>
      <c r="F75" s="1" t="s">
        <v>3061</v>
      </c>
      <c r="G75" s="1"/>
      <c r="H75" s="117" t="s">
        <v>2997</v>
      </c>
      <c r="I75" s="249" t="s">
        <v>3062</v>
      </c>
      <c r="J75" s="83" t="s">
        <v>529</v>
      </c>
      <c r="K75" s="87">
        <v>4513.83</v>
      </c>
      <c r="L75" s="87">
        <v>0</v>
      </c>
      <c r="M75" s="87" t="s">
        <v>3075</v>
      </c>
      <c r="N75" s="231" t="s">
        <v>3011</v>
      </c>
      <c r="O75" s="129" t="s">
        <v>3075</v>
      </c>
      <c r="P75" s="267" t="s">
        <v>1377</v>
      </c>
      <c r="Q75" s="158"/>
      <c r="R75" s="59"/>
    </row>
    <row r="76" spans="1:18" ht="29.25">
      <c r="A76" s="1" t="s">
        <v>2999</v>
      </c>
      <c r="B76" s="1" t="s">
        <v>3000</v>
      </c>
      <c r="C76" s="115" t="s">
        <v>3001</v>
      </c>
      <c r="D76" s="1"/>
      <c r="E76" s="1" t="s">
        <v>106</v>
      </c>
      <c r="F76" s="1" t="s">
        <v>3002</v>
      </c>
      <c r="G76" s="1"/>
      <c r="H76" s="117" t="s">
        <v>3003</v>
      </c>
      <c r="I76" s="249" t="s">
        <v>3004</v>
      </c>
      <c r="J76" s="83" t="s">
        <v>145</v>
      </c>
      <c r="K76" s="87">
        <v>3550</v>
      </c>
      <c r="L76" s="87">
        <v>887.5</v>
      </c>
      <c r="M76" s="87">
        <v>4437.5</v>
      </c>
      <c r="N76" s="231" t="s">
        <v>2666</v>
      </c>
      <c r="O76" s="118">
        <v>4437.5</v>
      </c>
      <c r="P76" s="267" t="s">
        <v>1377</v>
      </c>
      <c r="Q76" s="158"/>
      <c r="R76" s="59"/>
    </row>
    <row r="77" spans="1:18" ht="87.75">
      <c r="A77" s="1" t="s">
        <v>2628</v>
      </c>
      <c r="B77" s="1" t="s">
        <v>2629</v>
      </c>
      <c r="C77" s="280" t="s">
        <v>2630</v>
      </c>
      <c r="D77" s="1" t="s">
        <v>2631</v>
      </c>
      <c r="E77" s="1" t="s">
        <v>2382</v>
      </c>
      <c r="F77" s="1" t="s">
        <v>2361</v>
      </c>
      <c r="G77" s="1"/>
      <c r="H77" s="117" t="s">
        <v>2632</v>
      </c>
      <c r="I77" s="249" t="s">
        <v>2633</v>
      </c>
      <c r="J77" s="83" t="s">
        <v>529</v>
      </c>
      <c r="K77" s="87">
        <v>71131.35</v>
      </c>
      <c r="L77" s="87">
        <v>17782.84</v>
      </c>
      <c r="M77" s="87">
        <v>88914.19</v>
      </c>
      <c r="N77" s="231"/>
      <c r="O77" s="1"/>
      <c r="P77" s="267" t="s">
        <v>1377</v>
      </c>
      <c r="Q77" s="268" t="s">
        <v>2937</v>
      </c>
      <c r="R77" s="59"/>
    </row>
    <row r="78" spans="1:18" ht="29.25">
      <c r="A78" s="1" t="s">
        <v>2634</v>
      </c>
      <c r="B78" s="1" t="s">
        <v>2635</v>
      </c>
      <c r="C78" s="85" t="s">
        <v>387</v>
      </c>
      <c r="D78" s="1"/>
      <c r="E78" s="1" t="s">
        <v>106</v>
      </c>
      <c r="F78" s="1" t="s">
        <v>2636</v>
      </c>
      <c r="G78" s="1"/>
      <c r="H78" s="117" t="s">
        <v>2632</v>
      </c>
      <c r="I78" s="249" t="s">
        <v>2637</v>
      </c>
      <c r="J78" s="83" t="s">
        <v>2638</v>
      </c>
      <c r="K78" s="87">
        <v>7776.35</v>
      </c>
      <c r="L78" s="87">
        <v>1944.09</v>
      </c>
      <c r="M78" s="87">
        <v>9720.44</v>
      </c>
      <c r="N78" s="231" t="s">
        <v>2919</v>
      </c>
      <c r="O78" s="118">
        <v>9298.75</v>
      </c>
      <c r="P78" s="267" t="s">
        <v>1377</v>
      </c>
      <c r="Q78" s="268"/>
      <c r="R78" s="59"/>
    </row>
    <row r="79" spans="1:18" ht="29.25">
      <c r="A79" s="1" t="s">
        <v>2639</v>
      </c>
      <c r="B79" s="2" t="s">
        <v>2640</v>
      </c>
      <c r="C79" s="3" t="s">
        <v>2641</v>
      </c>
      <c r="D79" s="2" t="s">
        <v>2642</v>
      </c>
      <c r="E79" s="2" t="s">
        <v>2382</v>
      </c>
      <c r="F79" s="2" t="s">
        <v>2643</v>
      </c>
      <c r="G79" s="2"/>
      <c r="H79" s="9" t="s">
        <v>2644</v>
      </c>
      <c r="I79" s="67" t="s">
        <v>2645</v>
      </c>
      <c r="J79" s="7" t="s">
        <v>2646</v>
      </c>
      <c r="K79" s="5">
        <v>72756</v>
      </c>
      <c r="L79" s="5">
        <v>18189</v>
      </c>
      <c r="M79" s="5">
        <v>90945</v>
      </c>
      <c r="N79" s="231"/>
      <c r="O79" s="1"/>
      <c r="P79" s="28" t="s">
        <v>1377</v>
      </c>
      <c r="Q79" s="158"/>
      <c r="R79" s="59"/>
    </row>
    <row r="80" spans="1:18" ht="39">
      <c r="A80" s="1" t="s">
        <v>2647</v>
      </c>
      <c r="B80" s="1" t="s">
        <v>2668</v>
      </c>
      <c r="C80" s="85" t="s">
        <v>651</v>
      </c>
      <c r="D80" s="1"/>
      <c r="E80" s="1" t="s">
        <v>106</v>
      </c>
      <c r="F80" s="1" t="s">
        <v>2518</v>
      </c>
      <c r="G80" s="1"/>
      <c r="H80" s="117" t="s">
        <v>2644</v>
      </c>
      <c r="I80" s="249" t="s">
        <v>2652</v>
      </c>
      <c r="J80" s="83" t="s">
        <v>2648</v>
      </c>
      <c r="K80" s="87">
        <v>21219.78</v>
      </c>
      <c r="L80" s="87">
        <v>5304.95</v>
      </c>
      <c r="M80" s="87">
        <v>26524.73</v>
      </c>
      <c r="N80" s="231">
        <v>45169</v>
      </c>
      <c r="O80" s="118">
        <v>26524.73</v>
      </c>
      <c r="P80" s="267" t="s">
        <v>1377</v>
      </c>
      <c r="Q80" s="158"/>
      <c r="R80" s="59"/>
    </row>
    <row r="81" spans="1:18" ht="39">
      <c r="A81" s="1" t="s">
        <v>2866</v>
      </c>
      <c r="B81" s="1" t="s">
        <v>2867</v>
      </c>
      <c r="C81" s="85" t="s">
        <v>2868</v>
      </c>
      <c r="D81" s="1"/>
      <c r="E81" s="1" t="s">
        <v>106</v>
      </c>
      <c r="F81" s="1" t="s">
        <v>2869</v>
      </c>
      <c r="G81" s="1"/>
      <c r="H81" s="117" t="s">
        <v>2644</v>
      </c>
      <c r="I81" s="249" t="s">
        <v>2870</v>
      </c>
      <c r="J81" s="83" t="s">
        <v>310</v>
      </c>
      <c r="K81" s="87">
        <v>3994.95</v>
      </c>
      <c r="L81" s="87">
        <v>998.74</v>
      </c>
      <c r="M81" s="87">
        <v>4993.69</v>
      </c>
      <c r="N81" s="231">
        <v>45166</v>
      </c>
      <c r="O81" s="118">
        <v>4993.69</v>
      </c>
      <c r="P81" s="267" t="s">
        <v>1377</v>
      </c>
      <c r="Q81" s="158"/>
      <c r="R81" s="59"/>
    </row>
    <row r="82" spans="1:18" ht="29.25">
      <c r="A82" s="1" t="s">
        <v>2649</v>
      </c>
      <c r="B82" s="1" t="s">
        <v>2650</v>
      </c>
      <c r="C82" s="85" t="s">
        <v>387</v>
      </c>
      <c r="D82" s="1"/>
      <c r="E82" s="1" t="s">
        <v>106</v>
      </c>
      <c r="F82" s="1" t="s">
        <v>2636</v>
      </c>
      <c r="G82" s="1"/>
      <c r="H82" s="117" t="s">
        <v>2651</v>
      </c>
      <c r="I82" s="249" t="s">
        <v>2653</v>
      </c>
      <c r="J82" s="83" t="s">
        <v>2638</v>
      </c>
      <c r="K82" s="87">
        <v>13068.3</v>
      </c>
      <c r="L82" s="87">
        <v>3267.08</v>
      </c>
      <c r="M82" s="87">
        <v>16335.38</v>
      </c>
      <c r="N82" s="231" t="s">
        <v>2878</v>
      </c>
      <c r="O82" s="118">
        <v>15324.75</v>
      </c>
      <c r="P82" s="267" t="s">
        <v>1377</v>
      </c>
      <c r="Q82" s="158"/>
      <c r="R82" s="59"/>
    </row>
    <row r="83" spans="1:18" ht="108" customHeight="1">
      <c r="A83" s="1" t="s">
        <v>2654</v>
      </c>
      <c r="B83" s="1" t="s">
        <v>2655</v>
      </c>
      <c r="C83" s="85" t="s">
        <v>432</v>
      </c>
      <c r="D83" s="1"/>
      <c r="E83" s="1" t="s">
        <v>106</v>
      </c>
      <c r="F83" s="1" t="s">
        <v>2656</v>
      </c>
      <c r="G83" s="1"/>
      <c r="H83" s="117" t="s">
        <v>2657</v>
      </c>
      <c r="I83" s="249" t="s">
        <v>2658</v>
      </c>
      <c r="J83" s="83" t="s">
        <v>508</v>
      </c>
      <c r="K83" s="87">
        <v>15341</v>
      </c>
      <c r="L83" s="87">
        <v>3835.25</v>
      </c>
      <c r="M83" s="87">
        <v>19176.25</v>
      </c>
      <c r="N83" s="231" t="s">
        <v>2901</v>
      </c>
      <c r="O83" s="118">
        <v>21951.25</v>
      </c>
      <c r="P83" s="28" t="s">
        <v>1377</v>
      </c>
      <c r="Q83" s="268" t="s">
        <v>3108</v>
      </c>
      <c r="R83" s="59"/>
    </row>
    <row r="84" spans="1:18" ht="45" customHeight="1">
      <c r="A84" s="1" t="s">
        <v>2659</v>
      </c>
      <c r="B84" s="1" t="s">
        <v>2660</v>
      </c>
      <c r="C84" s="85" t="s">
        <v>432</v>
      </c>
      <c r="D84" s="1"/>
      <c r="E84" s="1" t="s">
        <v>106</v>
      </c>
      <c r="F84" s="1" t="s">
        <v>2656</v>
      </c>
      <c r="G84" s="1"/>
      <c r="H84" s="117" t="s">
        <v>2657</v>
      </c>
      <c r="I84" s="249" t="s">
        <v>2661</v>
      </c>
      <c r="J84" s="83" t="s">
        <v>508</v>
      </c>
      <c r="K84" s="87">
        <v>13510</v>
      </c>
      <c r="L84" s="87">
        <v>3377.5</v>
      </c>
      <c r="M84" s="87">
        <v>16887.5</v>
      </c>
      <c r="N84" s="231" t="s">
        <v>2901</v>
      </c>
      <c r="O84" s="118">
        <v>16887.5</v>
      </c>
      <c r="P84" s="267" t="s">
        <v>1377</v>
      </c>
      <c r="Q84" s="268" t="s">
        <v>2902</v>
      </c>
      <c r="R84" s="59"/>
    </row>
    <row r="85" spans="1:18" ht="29.25">
      <c r="A85" s="1" t="s">
        <v>2662</v>
      </c>
      <c r="B85" s="2" t="s">
        <v>2663</v>
      </c>
      <c r="C85" s="3" t="s">
        <v>2664</v>
      </c>
      <c r="D85" s="2" t="s">
        <v>2665</v>
      </c>
      <c r="E85" s="2" t="s">
        <v>2382</v>
      </c>
      <c r="F85" s="2" t="s">
        <v>2591</v>
      </c>
      <c r="G85" s="2"/>
      <c r="H85" s="9" t="s">
        <v>2666</v>
      </c>
      <c r="I85" s="67" t="s">
        <v>2667</v>
      </c>
      <c r="J85" s="7" t="s">
        <v>221</v>
      </c>
      <c r="K85" s="5">
        <v>920005.34</v>
      </c>
      <c r="L85" s="5">
        <v>230001.34</v>
      </c>
      <c r="M85" s="5">
        <v>1150006.68</v>
      </c>
      <c r="N85" s="231"/>
      <c r="O85" s="1"/>
      <c r="P85" s="28" t="s">
        <v>1376</v>
      </c>
      <c r="Q85" s="158"/>
      <c r="R85" s="59"/>
    </row>
    <row r="86" spans="1:18" ht="97.5">
      <c r="A86" s="1" t="s">
        <v>2669</v>
      </c>
      <c r="B86" s="2" t="s">
        <v>2670</v>
      </c>
      <c r="C86" s="3" t="s">
        <v>2671</v>
      </c>
      <c r="D86" s="2"/>
      <c r="E86" s="2" t="s">
        <v>106</v>
      </c>
      <c r="F86" s="2" t="s">
        <v>2672</v>
      </c>
      <c r="G86" s="2"/>
      <c r="H86" s="9" t="s">
        <v>2673</v>
      </c>
      <c r="I86" s="67" t="s">
        <v>2674</v>
      </c>
      <c r="J86" s="7" t="s">
        <v>2675</v>
      </c>
      <c r="K86" s="5">
        <v>11200</v>
      </c>
      <c r="L86" s="5">
        <v>2800</v>
      </c>
      <c r="M86" s="5">
        <v>14000</v>
      </c>
      <c r="N86" s="231"/>
      <c r="O86" s="1"/>
      <c r="P86" s="28" t="s">
        <v>1376</v>
      </c>
      <c r="Q86" s="158"/>
      <c r="R86" s="59"/>
    </row>
    <row r="87" spans="1:18" ht="39">
      <c r="A87" s="1" t="s">
        <v>2676</v>
      </c>
      <c r="B87" s="1" t="s">
        <v>2677</v>
      </c>
      <c r="C87" s="85" t="s">
        <v>2678</v>
      </c>
      <c r="D87" s="1" t="s">
        <v>2679</v>
      </c>
      <c r="E87" s="1" t="s">
        <v>2382</v>
      </c>
      <c r="F87" s="1" t="s">
        <v>2680</v>
      </c>
      <c r="G87" s="1"/>
      <c r="H87" s="117" t="s">
        <v>2681</v>
      </c>
      <c r="I87" s="249" t="s">
        <v>2682</v>
      </c>
      <c r="J87" s="83" t="s">
        <v>508</v>
      </c>
      <c r="K87" s="87">
        <v>85900</v>
      </c>
      <c r="L87" s="87">
        <v>21475</v>
      </c>
      <c r="M87" s="87">
        <v>107375</v>
      </c>
      <c r="N87" s="231" t="s">
        <v>2938</v>
      </c>
      <c r="O87" s="118">
        <v>107375</v>
      </c>
      <c r="P87" s="267" t="s">
        <v>1377</v>
      </c>
      <c r="Q87" s="158"/>
      <c r="R87" s="59"/>
    </row>
    <row r="88" spans="1:18" ht="185.25">
      <c r="A88" s="1" t="s">
        <v>2683</v>
      </c>
      <c r="B88" s="1" t="s">
        <v>2684</v>
      </c>
      <c r="C88" s="85" t="s">
        <v>514</v>
      </c>
      <c r="D88" s="1"/>
      <c r="E88" s="1" t="s">
        <v>106</v>
      </c>
      <c r="F88" s="1" t="s">
        <v>1033</v>
      </c>
      <c r="G88" s="1"/>
      <c r="H88" s="117" t="s">
        <v>2681</v>
      </c>
      <c r="I88" s="249" t="s">
        <v>2685</v>
      </c>
      <c r="J88" s="83" t="s">
        <v>2686</v>
      </c>
      <c r="K88" s="87">
        <v>24186.25</v>
      </c>
      <c r="L88" s="87">
        <v>6046.56</v>
      </c>
      <c r="M88" s="87">
        <v>30232.81</v>
      </c>
      <c r="N88" s="231" t="s">
        <v>2849</v>
      </c>
      <c r="O88" s="244">
        <v>32273.21</v>
      </c>
      <c r="P88" s="267" t="s">
        <v>1377</v>
      </c>
      <c r="Q88" s="268" t="s">
        <v>2922</v>
      </c>
      <c r="R88" s="59"/>
    </row>
    <row r="89" spans="1:18" ht="39">
      <c r="A89" s="1" t="s">
        <v>2800</v>
      </c>
      <c r="B89" s="2" t="s">
        <v>2119</v>
      </c>
      <c r="C89" s="3" t="s">
        <v>2801</v>
      </c>
      <c r="D89" s="2"/>
      <c r="E89" s="2" t="s">
        <v>106</v>
      </c>
      <c r="F89" s="2" t="s">
        <v>2497</v>
      </c>
      <c r="G89" s="2"/>
      <c r="H89" s="9" t="s">
        <v>2802</v>
      </c>
      <c r="I89" s="67" t="s">
        <v>2803</v>
      </c>
      <c r="J89" s="7" t="s">
        <v>2804</v>
      </c>
      <c r="K89" s="5">
        <v>3000</v>
      </c>
      <c r="L89" s="5">
        <v>750</v>
      </c>
      <c r="M89" s="5">
        <v>3750</v>
      </c>
      <c r="N89" s="231"/>
      <c r="O89" s="118"/>
      <c r="P89" s="28" t="s">
        <v>1377</v>
      </c>
      <c r="Q89" s="158"/>
      <c r="R89" s="59"/>
    </row>
    <row r="90" spans="1:18" ht="29.25">
      <c r="A90" s="1" t="s">
        <v>2687</v>
      </c>
      <c r="B90" s="2" t="s">
        <v>2688</v>
      </c>
      <c r="C90" s="3" t="s">
        <v>2689</v>
      </c>
      <c r="D90" s="2" t="s">
        <v>2690</v>
      </c>
      <c r="E90" s="2" t="s">
        <v>2382</v>
      </c>
      <c r="F90" s="2" t="s">
        <v>2691</v>
      </c>
      <c r="G90" s="2"/>
      <c r="H90" s="9" t="s">
        <v>2692</v>
      </c>
      <c r="I90" s="67" t="s">
        <v>2693</v>
      </c>
      <c r="J90" s="7" t="s">
        <v>161</v>
      </c>
      <c r="K90" s="5">
        <v>58700</v>
      </c>
      <c r="L90" s="5">
        <v>14675</v>
      </c>
      <c r="M90" s="5">
        <v>73375</v>
      </c>
      <c r="N90" s="231"/>
      <c r="O90" s="1"/>
      <c r="P90" s="28" t="s">
        <v>1376</v>
      </c>
      <c r="Q90" s="158"/>
      <c r="R90" s="59"/>
    </row>
    <row r="91" spans="1:18" ht="58.5">
      <c r="A91" s="1" t="s">
        <v>2676</v>
      </c>
      <c r="B91" s="1" t="s">
        <v>2694</v>
      </c>
      <c r="C91" s="85" t="s">
        <v>2695</v>
      </c>
      <c r="D91" s="1" t="s">
        <v>2679</v>
      </c>
      <c r="E91" s="1" t="s">
        <v>2382</v>
      </c>
      <c r="F91" s="1" t="s">
        <v>2696</v>
      </c>
      <c r="G91" s="1"/>
      <c r="H91" s="117" t="s">
        <v>2697</v>
      </c>
      <c r="I91" s="249" t="s">
        <v>2698</v>
      </c>
      <c r="J91" s="83" t="s">
        <v>508</v>
      </c>
      <c r="K91" s="87">
        <v>17596</v>
      </c>
      <c r="L91" s="87">
        <v>4399</v>
      </c>
      <c r="M91" s="87">
        <v>21995</v>
      </c>
      <c r="N91" s="231" t="s">
        <v>2940</v>
      </c>
      <c r="O91" s="118">
        <v>21502.31</v>
      </c>
      <c r="P91" s="267" t="s">
        <v>1377</v>
      </c>
      <c r="Q91" s="268" t="s">
        <v>2939</v>
      </c>
      <c r="R91" s="59"/>
    </row>
    <row r="92" spans="1:18" ht="48.75">
      <c r="A92" s="1" t="s">
        <v>2829</v>
      </c>
      <c r="B92" s="1" t="s">
        <v>2830</v>
      </c>
      <c r="C92" s="85" t="s">
        <v>2831</v>
      </c>
      <c r="D92" s="1"/>
      <c r="E92" s="1" t="s">
        <v>106</v>
      </c>
      <c r="F92" s="1" t="s">
        <v>2832</v>
      </c>
      <c r="G92" s="1"/>
      <c r="H92" s="117" t="s">
        <v>2833</v>
      </c>
      <c r="I92" s="249" t="s">
        <v>2834</v>
      </c>
      <c r="J92" s="83" t="s">
        <v>145</v>
      </c>
      <c r="K92" s="87">
        <v>3300</v>
      </c>
      <c r="L92" s="87">
        <v>825</v>
      </c>
      <c r="M92" s="87">
        <v>4125</v>
      </c>
      <c r="N92" s="231" t="s">
        <v>3031</v>
      </c>
      <c r="O92" s="118">
        <v>4125</v>
      </c>
      <c r="P92" s="28" t="s">
        <v>1377</v>
      </c>
      <c r="Q92" s="158"/>
      <c r="R92" s="59"/>
    </row>
    <row r="93" spans="1:18" ht="39">
      <c r="A93" s="1" t="s">
        <v>3063</v>
      </c>
      <c r="B93" s="1" t="s">
        <v>3064</v>
      </c>
      <c r="C93" s="85" t="s">
        <v>98</v>
      </c>
      <c r="D93" s="1"/>
      <c r="E93" s="1" t="s">
        <v>106</v>
      </c>
      <c r="F93" s="1" t="s">
        <v>3065</v>
      </c>
      <c r="G93" s="1"/>
      <c r="H93" s="117" t="s">
        <v>2833</v>
      </c>
      <c r="I93" s="249" t="s">
        <v>3066</v>
      </c>
      <c r="J93" s="83" t="s">
        <v>3071</v>
      </c>
      <c r="K93" s="87">
        <v>7000</v>
      </c>
      <c r="L93" s="87">
        <v>0</v>
      </c>
      <c r="M93" s="87">
        <v>7000</v>
      </c>
      <c r="N93" s="231"/>
      <c r="O93" s="118"/>
      <c r="P93" s="28" t="s">
        <v>1377</v>
      </c>
      <c r="Q93" s="158"/>
      <c r="R93" s="59"/>
    </row>
    <row r="94" spans="1:18" ht="39">
      <c r="A94" s="1" t="s">
        <v>3067</v>
      </c>
      <c r="B94" s="1" t="s">
        <v>3068</v>
      </c>
      <c r="C94" s="85" t="s">
        <v>98</v>
      </c>
      <c r="D94" s="1"/>
      <c r="E94" s="1" t="s">
        <v>106</v>
      </c>
      <c r="F94" s="1" t="s">
        <v>3065</v>
      </c>
      <c r="G94" s="1"/>
      <c r="H94" s="117" t="s">
        <v>2833</v>
      </c>
      <c r="I94" s="249" t="s">
        <v>3069</v>
      </c>
      <c r="J94" s="83" t="s">
        <v>3071</v>
      </c>
      <c r="K94" s="87">
        <v>5770</v>
      </c>
      <c r="L94" s="87">
        <v>0</v>
      </c>
      <c r="M94" s="87">
        <v>5770</v>
      </c>
      <c r="N94" s="231"/>
      <c r="O94" s="118"/>
      <c r="P94" s="28" t="s">
        <v>1377</v>
      </c>
      <c r="Q94" s="158"/>
      <c r="R94" s="59"/>
    </row>
    <row r="95" spans="1:18" ht="39">
      <c r="A95" s="1" t="s">
        <v>2805</v>
      </c>
      <c r="B95" s="1" t="s">
        <v>2806</v>
      </c>
      <c r="C95" s="85" t="s">
        <v>409</v>
      </c>
      <c r="D95" s="1"/>
      <c r="E95" s="1" t="s">
        <v>106</v>
      </c>
      <c r="F95" s="1" t="s">
        <v>2518</v>
      </c>
      <c r="G95" s="1"/>
      <c r="H95" s="117" t="s">
        <v>2807</v>
      </c>
      <c r="I95" s="249" t="s">
        <v>2808</v>
      </c>
      <c r="J95" s="83" t="s">
        <v>2809</v>
      </c>
      <c r="K95" s="87">
        <v>8700</v>
      </c>
      <c r="L95" s="87">
        <v>2175</v>
      </c>
      <c r="M95" s="87">
        <v>10875</v>
      </c>
      <c r="N95" s="231" t="s">
        <v>3015</v>
      </c>
      <c r="O95" s="118">
        <v>10875</v>
      </c>
      <c r="P95" s="28" t="s">
        <v>1377</v>
      </c>
      <c r="Q95" s="158"/>
      <c r="R95" s="59"/>
    </row>
    <row r="96" spans="1:18" ht="39">
      <c r="A96" s="1" t="s">
        <v>2699</v>
      </c>
      <c r="B96" s="2" t="s">
        <v>2700</v>
      </c>
      <c r="C96" s="3" t="s">
        <v>1262</v>
      </c>
      <c r="D96" s="2" t="s">
        <v>2701</v>
      </c>
      <c r="E96" s="2" t="s">
        <v>2382</v>
      </c>
      <c r="F96" s="2" t="s">
        <v>2399</v>
      </c>
      <c r="G96" s="2"/>
      <c r="H96" s="9" t="s">
        <v>2702</v>
      </c>
      <c r="I96" s="67" t="s">
        <v>2703</v>
      </c>
      <c r="J96" s="7" t="s">
        <v>150</v>
      </c>
      <c r="K96" s="5">
        <v>66666.66</v>
      </c>
      <c r="L96" s="5">
        <v>16666.67</v>
      </c>
      <c r="M96" s="5">
        <v>83333.33</v>
      </c>
      <c r="N96" s="231"/>
      <c r="O96" s="1"/>
      <c r="P96" s="28" t="s">
        <v>1377</v>
      </c>
      <c r="Q96" s="158"/>
      <c r="R96" s="59"/>
    </row>
    <row r="97" spans="1:18" ht="19.5">
      <c r="A97" s="1" t="s">
        <v>2874</v>
      </c>
      <c r="B97" s="2" t="s">
        <v>2875</v>
      </c>
      <c r="C97" s="3" t="s">
        <v>1004</v>
      </c>
      <c r="D97" s="2"/>
      <c r="E97" s="2" t="s">
        <v>106</v>
      </c>
      <c r="F97" s="2" t="s">
        <v>2576</v>
      </c>
      <c r="G97" s="2"/>
      <c r="H97" s="9" t="s">
        <v>2876</v>
      </c>
      <c r="I97" s="67" t="s">
        <v>2877</v>
      </c>
      <c r="J97" s="7" t="s">
        <v>150</v>
      </c>
      <c r="K97" s="5">
        <v>7485.6</v>
      </c>
      <c r="L97" s="5">
        <v>1871.4</v>
      </c>
      <c r="M97" s="5">
        <v>9357</v>
      </c>
      <c r="N97" s="231"/>
      <c r="O97" s="1"/>
      <c r="P97" s="28" t="s">
        <v>1377</v>
      </c>
      <c r="Q97" s="158"/>
      <c r="R97" s="59"/>
    </row>
    <row r="98" spans="1:18" ht="29.25">
      <c r="A98" s="1" t="s">
        <v>2810</v>
      </c>
      <c r="B98" s="2" t="s">
        <v>2811</v>
      </c>
      <c r="C98" s="3" t="s">
        <v>2812</v>
      </c>
      <c r="D98" s="2"/>
      <c r="E98" s="2" t="s">
        <v>106</v>
      </c>
      <c r="F98" s="2" t="s">
        <v>2813</v>
      </c>
      <c r="G98" s="2"/>
      <c r="H98" s="9" t="s">
        <v>2814</v>
      </c>
      <c r="I98" s="67" t="s">
        <v>2815</v>
      </c>
      <c r="J98" s="7" t="s">
        <v>2646</v>
      </c>
      <c r="K98" s="5">
        <v>5660.8</v>
      </c>
      <c r="L98" s="5">
        <v>0</v>
      </c>
      <c r="M98" s="5">
        <v>5660.8</v>
      </c>
      <c r="N98" s="231" t="s">
        <v>2814</v>
      </c>
      <c r="O98" s="118">
        <v>5660.8</v>
      </c>
      <c r="P98" s="28" t="s">
        <v>1377</v>
      </c>
      <c r="Q98" s="158"/>
      <c r="R98" s="59"/>
    </row>
    <row r="99" spans="1:18" ht="29.25">
      <c r="A99" s="1" t="s">
        <v>3008</v>
      </c>
      <c r="B99" s="1" t="s">
        <v>2973</v>
      </c>
      <c r="C99" s="85" t="s">
        <v>724</v>
      </c>
      <c r="D99" s="1"/>
      <c r="E99" s="1" t="s">
        <v>106</v>
      </c>
      <c r="F99" s="156" t="s">
        <v>2975</v>
      </c>
      <c r="G99" s="1"/>
      <c r="H99" s="117" t="s">
        <v>3011</v>
      </c>
      <c r="I99" s="249" t="s">
        <v>3012</v>
      </c>
      <c r="J99" s="83" t="s">
        <v>166</v>
      </c>
      <c r="K99" s="87">
        <v>7049.24</v>
      </c>
      <c r="L99" s="87">
        <v>1762.31</v>
      </c>
      <c r="M99" s="87">
        <v>8811.55</v>
      </c>
      <c r="N99" s="231" t="s">
        <v>3017</v>
      </c>
      <c r="O99" s="118">
        <v>8811.55</v>
      </c>
      <c r="P99" s="28" t="s">
        <v>1377</v>
      </c>
      <c r="Q99" s="158"/>
      <c r="R99" s="59"/>
    </row>
    <row r="100" spans="1:18" ht="29.25">
      <c r="A100" s="1" t="s">
        <v>2704</v>
      </c>
      <c r="B100" s="2" t="s">
        <v>2705</v>
      </c>
      <c r="C100" s="3" t="s">
        <v>696</v>
      </c>
      <c r="D100" s="2"/>
      <c r="E100" s="2" t="s">
        <v>106</v>
      </c>
      <c r="F100" s="2" t="s">
        <v>2706</v>
      </c>
      <c r="G100" s="2"/>
      <c r="H100" s="9" t="s">
        <v>2707</v>
      </c>
      <c r="I100" s="67" t="s">
        <v>2708</v>
      </c>
      <c r="J100" s="7" t="s">
        <v>2709</v>
      </c>
      <c r="K100" s="5">
        <v>8400</v>
      </c>
      <c r="L100" s="5">
        <v>420</v>
      </c>
      <c r="M100" s="5">
        <v>8820</v>
      </c>
      <c r="N100" s="231"/>
      <c r="O100" s="1"/>
      <c r="P100" s="28" t="s">
        <v>1377</v>
      </c>
      <c r="Q100" s="158"/>
      <c r="R100" s="59"/>
    </row>
    <row r="101" spans="1:18" ht="29.25">
      <c r="A101" s="1" t="s">
        <v>2710</v>
      </c>
      <c r="B101" s="2" t="s">
        <v>2711</v>
      </c>
      <c r="C101" s="3" t="s">
        <v>2712</v>
      </c>
      <c r="D101" s="2"/>
      <c r="E101" s="2" t="s">
        <v>106</v>
      </c>
      <c r="F101" s="2" t="s">
        <v>1590</v>
      </c>
      <c r="G101" s="2"/>
      <c r="H101" s="9" t="s">
        <v>2707</v>
      </c>
      <c r="I101" s="67" t="s">
        <v>2713</v>
      </c>
      <c r="J101" s="7" t="s">
        <v>216</v>
      </c>
      <c r="K101" s="5">
        <v>21676</v>
      </c>
      <c r="L101" s="5">
        <v>5419</v>
      </c>
      <c r="M101" s="5">
        <v>27095</v>
      </c>
      <c r="N101" s="231"/>
      <c r="O101" s="1"/>
      <c r="P101" s="28" t="s">
        <v>1377</v>
      </c>
      <c r="Q101" s="158"/>
      <c r="R101" s="59"/>
    </row>
    <row r="102" spans="1:18" ht="29.25">
      <c r="A102" s="1" t="s">
        <v>2718</v>
      </c>
      <c r="B102" s="1" t="s">
        <v>2719</v>
      </c>
      <c r="C102" s="85" t="s">
        <v>648</v>
      </c>
      <c r="D102" s="1"/>
      <c r="E102" s="1" t="s">
        <v>106</v>
      </c>
      <c r="F102" s="1" t="s">
        <v>1313</v>
      </c>
      <c r="G102" s="1"/>
      <c r="H102" s="117" t="s">
        <v>2720</v>
      </c>
      <c r="I102" s="249" t="s">
        <v>2721</v>
      </c>
      <c r="J102" s="83" t="s">
        <v>145</v>
      </c>
      <c r="K102" s="87">
        <v>43898.53</v>
      </c>
      <c r="L102" s="87">
        <v>10974.63</v>
      </c>
      <c r="M102" s="87">
        <v>54873.16</v>
      </c>
      <c r="N102" s="231" t="s">
        <v>2929</v>
      </c>
      <c r="O102" s="118">
        <v>54497.66</v>
      </c>
      <c r="P102" s="28" t="s">
        <v>1377</v>
      </c>
      <c r="Q102" s="158"/>
      <c r="R102" s="59"/>
    </row>
    <row r="103" spans="1:18" ht="29.25">
      <c r="A103" s="1" t="s">
        <v>2871</v>
      </c>
      <c r="B103" s="2" t="s">
        <v>2872</v>
      </c>
      <c r="C103" s="3" t="s">
        <v>369</v>
      </c>
      <c r="D103" s="2"/>
      <c r="E103" s="2" t="s">
        <v>106</v>
      </c>
      <c r="F103" s="2" t="s">
        <v>2869</v>
      </c>
      <c r="G103" s="2"/>
      <c r="H103" s="9" t="s">
        <v>2720</v>
      </c>
      <c r="I103" s="67" t="s">
        <v>2873</v>
      </c>
      <c r="J103" s="7" t="s">
        <v>150</v>
      </c>
      <c r="K103" s="5">
        <v>5233.56</v>
      </c>
      <c r="L103" s="5">
        <v>1308.39</v>
      </c>
      <c r="M103" s="5">
        <v>6541.95</v>
      </c>
      <c r="N103" s="231"/>
      <c r="O103" s="1"/>
      <c r="P103" s="28" t="s">
        <v>1377</v>
      </c>
      <c r="Q103" s="158"/>
      <c r="R103" s="59"/>
    </row>
    <row r="104" spans="1:18" ht="39">
      <c r="A104" s="1" t="s">
        <v>3013</v>
      </c>
      <c r="B104" s="1" t="s">
        <v>3009</v>
      </c>
      <c r="C104" s="85" t="s">
        <v>3010</v>
      </c>
      <c r="D104" s="1"/>
      <c r="E104" s="1" t="s">
        <v>106</v>
      </c>
      <c r="F104" s="1" t="s">
        <v>3014</v>
      </c>
      <c r="G104" s="1"/>
      <c r="H104" s="117" t="s">
        <v>3015</v>
      </c>
      <c r="I104" s="249" t="s">
        <v>3016</v>
      </c>
      <c r="J104" s="83" t="s">
        <v>2990</v>
      </c>
      <c r="K104" s="87">
        <v>9227.02</v>
      </c>
      <c r="L104" s="87">
        <v>2306.76</v>
      </c>
      <c r="M104" s="87">
        <v>11533.78</v>
      </c>
      <c r="N104" s="231" t="s">
        <v>2931</v>
      </c>
      <c r="O104" s="118">
        <v>11533.78</v>
      </c>
      <c r="P104" s="267" t="s">
        <v>1377</v>
      </c>
      <c r="Q104" s="158"/>
      <c r="R104" s="59"/>
    </row>
    <row r="105" spans="1:18" ht="29.25">
      <c r="A105" s="1" t="s">
        <v>2714</v>
      </c>
      <c r="B105" s="1" t="s">
        <v>2715</v>
      </c>
      <c r="C105" s="85" t="s">
        <v>648</v>
      </c>
      <c r="D105" s="1"/>
      <c r="E105" s="1" t="s">
        <v>106</v>
      </c>
      <c r="F105" s="1" t="s">
        <v>2591</v>
      </c>
      <c r="G105" s="1"/>
      <c r="H105" s="117" t="s">
        <v>2716</v>
      </c>
      <c r="I105" s="249" t="s">
        <v>2717</v>
      </c>
      <c r="J105" s="83" t="s">
        <v>145</v>
      </c>
      <c r="K105" s="87">
        <v>34727.37</v>
      </c>
      <c r="L105" s="87">
        <v>8681.84</v>
      </c>
      <c r="M105" s="87">
        <v>43409.21</v>
      </c>
      <c r="N105" s="231" t="s">
        <v>2860</v>
      </c>
      <c r="O105" s="118">
        <v>40688.95</v>
      </c>
      <c r="P105" s="267" t="s">
        <v>1377</v>
      </c>
      <c r="Q105" s="268"/>
      <c r="R105" s="59"/>
    </row>
    <row r="106" spans="1:18" ht="29.25">
      <c r="A106" s="1" t="s">
        <v>2790</v>
      </c>
      <c r="B106" s="1" t="s">
        <v>2791</v>
      </c>
      <c r="C106" s="85" t="s">
        <v>2792</v>
      </c>
      <c r="D106" s="1"/>
      <c r="E106" s="1" t="s">
        <v>106</v>
      </c>
      <c r="F106" s="1" t="s">
        <v>1313</v>
      </c>
      <c r="G106" s="1"/>
      <c r="H106" s="117" t="s">
        <v>2793</v>
      </c>
      <c r="I106" s="249" t="s">
        <v>2794</v>
      </c>
      <c r="J106" s="83" t="s">
        <v>1085</v>
      </c>
      <c r="K106" s="87">
        <v>9127.41</v>
      </c>
      <c r="L106" s="87">
        <v>2281.85</v>
      </c>
      <c r="M106" s="87">
        <v>11409.26</v>
      </c>
      <c r="N106" s="117" t="s">
        <v>2941</v>
      </c>
      <c r="O106" s="282">
        <v>11409.26</v>
      </c>
      <c r="P106" s="267" t="s">
        <v>1377</v>
      </c>
      <c r="Q106" s="268"/>
      <c r="R106" s="59"/>
    </row>
    <row r="107" spans="1:18" ht="29.25">
      <c r="A107" s="1" t="s">
        <v>3080</v>
      </c>
      <c r="B107" s="1" t="s">
        <v>3081</v>
      </c>
      <c r="C107" s="85" t="s">
        <v>3082</v>
      </c>
      <c r="D107" s="1"/>
      <c r="E107" s="1" t="s">
        <v>106</v>
      </c>
      <c r="F107" s="1" t="s">
        <v>3083</v>
      </c>
      <c r="G107" s="1"/>
      <c r="H107" s="117" t="s">
        <v>2819</v>
      </c>
      <c r="I107" s="249" t="s">
        <v>3084</v>
      </c>
      <c r="J107" s="83" t="s">
        <v>3085</v>
      </c>
      <c r="K107" s="87">
        <v>9100</v>
      </c>
      <c r="L107" s="87">
        <v>0</v>
      </c>
      <c r="M107" s="87">
        <v>9100</v>
      </c>
      <c r="N107" s="117"/>
      <c r="O107" s="282"/>
      <c r="P107" s="267"/>
      <c r="Q107" s="268"/>
      <c r="R107" s="59"/>
    </row>
    <row r="108" spans="1:18" ht="48.75">
      <c r="A108" s="1" t="s">
        <v>2816</v>
      </c>
      <c r="B108" s="1" t="s">
        <v>2817</v>
      </c>
      <c r="C108" s="85" t="s">
        <v>1484</v>
      </c>
      <c r="D108" s="1"/>
      <c r="E108" s="1" t="s">
        <v>106</v>
      </c>
      <c r="F108" s="1" t="s">
        <v>2818</v>
      </c>
      <c r="G108" s="1"/>
      <c r="H108" s="117" t="s">
        <v>2819</v>
      </c>
      <c r="I108" s="249" t="s">
        <v>2820</v>
      </c>
      <c r="J108" s="83" t="s">
        <v>2821</v>
      </c>
      <c r="K108" s="87">
        <v>7000</v>
      </c>
      <c r="L108" s="87">
        <v>1750</v>
      </c>
      <c r="M108" s="87">
        <v>8750</v>
      </c>
      <c r="N108" s="117">
        <v>45248</v>
      </c>
      <c r="O108" s="282">
        <v>8750</v>
      </c>
      <c r="P108" s="267" t="s">
        <v>1377</v>
      </c>
      <c r="Q108" s="268"/>
      <c r="R108" s="59"/>
    </row>
    <row r="109" spans="1:18" ht="58.5">
      <c r="A109" s="1" t="s">
        <v>2722</v>
      </c>
      <c r="B109" s="1" t="s">
        <v>2723</v>
      </c>
      <c r="C109" s="85" t="s">
        <v>514</v>
      </c>
      <c r="D109" s="85"/>
      <c r="E109" s="1" t="s">
        <v>106</v>
      </c>
      <c r="F109" s="1" t="s">
        <v>2724</v>
      </c>
      <c r="G109" s="1"/>
      <c r="H109" s="86" t="s">
        <v>2725</v>
      </c>
      <c r="I109" s="283" t="s">
        <v>2726</v>
      </c>
      <c r="J109" s="249" t="s">
        <v>1446</v>
      </c>
      <c r="K109" s="118">
        <v>21200</v>
      </c>
      <c r="L109" s="87">
        <v>5300</v>
      </c>
      <c r="M109" s="87">
        <v>26500</v>
      </c>
      <c r="N109" s="87"/>
      <c r="O109" s="231"/>
      <c r="P109" s="1" t="s">
        <v>1377</v>
      </c>
      <c r="Q109" s="267" t="s">
        <v>3070</v>
      </c>
      <c r="R109" s="158"/>
    </row>
    <row r="110" spans="1:18" ht="29.25">
      <c r="A110" s="1" t="s">
        <v>2727</v>
      </c>
      <c r="B110" s="1" t="s">
        <v>2114</v>
      </c>
      <c r="C110" s="85" t="s">
        <v>693</v>
      </c>
      <c r="D110" s="85"/>
      <c r="E110" s="1" t="s">
        <v>106</v>
      </c>
      <c r="F110" s="1" t="s">
        <v>2116</v>
      </c>
      <c r="G110" s="1"/>
      <c r="H110" s="86" t="s">
        <v>2728</v>
      </c>
      <c r="I110" s="283" t="s">
        <v>2729</v>
      </c>
      <c r="J110" s="249" t="s">
        <v>150</v>
      </c>
      <c r="K110" s="118">
        <v>24336</v>
      </c>
      <c r="L110" s="87">
        <v>6084</v>
      </c>
      <c r="M110" s="87">
        <v>30420</v>
      </c>
      <c r="N110" s="87"/>
      <c r="O110" s="231"/>
      <c r="P110" s="1" t="s">
        <v>1377</v>
      </c>
      <c r="Q110" s="28"/>
      <c r="R110" s="158"/>
    </row>
    <row r="111" spans="1:18" ht="39">
      <c r="A111" s="1" t="s">
        <v>2835</v>
      </c>
      <c r="B111" s="1" t="s">
        <v>2836</v>
      </c>
      <c r="C111" s="85" t="s">
        <v>154</v>
      </c>
      <c r="D111" s="85"/>
      <c r="E111" s="1" t="s">
        <v>106</v>
      </c>
      <c r="F111" s="1" t="s">
        <v>1313</v>
      </c>
      <c r="G111" s="1"/>
      <c r="H111" s="242" t="s">
        <v>2837</v>
      </c>
      <c r="I111" s="283" t="s">
        <v>2838</v>
      </c>
      <c r="J111" s="249" t="s">
        <v>2839</v>
      </c>
      <c r="K111" s="118">
        <v>5998.86</v>
      </c>
      <c r="L111" s="87">
        <v>1499.72</v>
      </c>
      <c r="M111" s="87">
        <v>7498.58</v>
      </c>
      <c r="N111" s="1" t="s">
        <v>2849</v>
      </c>
      <c r="O111" s="244">
        <v>7498.58</v>
      </c>
      <c r="P111" s="1" t="s">
        <v>1377</v>
      </c>
      <c r="Q111" s="28"/>
      <c r="R111" s="158"/>
    </row>
    <row r="112" spans="1:18" ht="39">
      <c r="A112" s="1" t="s">
        <v>2730</v>
      </c>
      <c r="B112" s="1" t="s">
        <v>2731</v>
      </c>
      <c r="C112" s="85" t="s">
        <v>2733</v>
      </c>
      <c r="D112" s="85"/>
      <c r="E112" s="1" t="s">
        <v>106</v>
      </c>
      <c r="F112" s="1" t="s">
        <v>2732</v>
      </c>
      <c r="G112" s="1"/>
      <c r="H112" s="242" t="s">
        <v>2942</v>
      </c>
      <c r="I112" s="283" t="s">
        <v>2734</v>
      </c>
      <c r="J112" s="249" t="s">
        <v>166</v>
      </c>
      <c r="K112" s="118">
        <v>20940</v>
      </c>
      <c r="L112" s="87">
        <v>5235</v>
      </c>
      <c r="M112" s="87">
        <v>26175</v>
      </c>
      <c r="N112" s="1" t="s">
        <v>2915</v>
      </c>
      <c r="O112" s="244">
        <v>26102.5</v>
      </c>
      <c r="P112" s="1" t="s">
        <v>1377</v>
      </c>
      <c r="Q112" s="28"/>
      <c r="R112" s="158"/>
    </row>
    <row r="113" spans="1:18" ht="39">
      <c r="A113" s="1" t="s">
        <v>2822</v>
      </c>
      <c r="B113" s="1" t="s">
        <v>2823</v>
      </c>
      <c r="C113" s="85" t="s">
        <v>2824</v>
      </c>
      <c r="D113" s="85"/>
      <c r="E113" s="1" t="s">
        <v>106</v>
      </c>
      <c r="F113" s="1" t="s">
        <v>2825</v>
      </c>
      <c r="G113" s="1"/>
      <c r="H113" s="242" t="s">
        <v>2826</v>
      </c>
      <c r="I113" s="283" t="s">
        <v>2827</v>
      </c>
      <c r="J113" s="249" t="s">
        <v>2828</v>
      </c>
      <c r="K113" s="118">
        <v>2651.11</v>
      </c>
      <c r="L113" s="87">
        <v>0</v>
      </c>
      <c r="M113" s="87">
        <v>2651.11</v>
      </c>
      <c r="N113" s="87"/>
      <c r="O113" s="231"/>
      <c r="P113" s="1" t="s">
        <v>1377</v>
      </c>
      <c r="Q113" s="28"/>
      <c r="R113" s="158"/>
    </row>
    <row r="114" spans="1:18" ht="39">
      <c r="A114" s="1" t="s">
        <v>2857</v>
      </c>
      <c r="B114" s="1" t="s">
        <v>2858</v>
      </c>
      <c r="C114" s="85" t="s">
        <v>2859</v>
      </c>
      <c r="D114" s="85"/>
      <c r="E114" s="1" t="s">
        <v>106</v>
      </c>
      <c r="F114" s="1" t="s">
        <v>2518</v>
      </c>
      <c r="G114" s="1"/>
      <c r="H114" s="242" t="s">
        <v>2860</v>
      </c>
      <c r="I114" s="283" t="s">
        <v>2861</v>
      </c>
      <c r="J114" s="249" t="s">
        <v>1900</v>
      </c>
      <c r="K114" s="118">
        <v>3941</v>
      </c>
      <c r="L114" s="87">
        <v>985.37</v>
      </c>
      <c r="M114" s="87" t="s">
        <v>3029</v>
      </c>
      <c r="N114" s="87" t="s">
        <v>3090</v>
      </c>
      <c r="O114" s="244">
        <v>4926.87</v>
      </c>
      <c r="P114" s="1" t="s">
        <v>1377</v>
      </c>
      <c r="Q114" s="28"/>
      <c r="R114" s="158"/>
    </row>
    <row r="115" spans="1:18" ht="48.75">
      <c r="A115" s="1" t="s">
        <v>2735</v>
      </c>
      <c r="B115" s="1" t="s">
        <v>2736</v>
      </c>
      <c r="C115" s="85" t="s">
        <v>48</v>
      </c>
      <c r="D115" s="1" t="s">
        <v>2739</v>
      </c>
      <c r="E115" s="1" t="s">
        <v>2382</v>
      </c>
      <c r="F115" s="1" t="s">
        <v>2591</v>
      </c>
      <c r="G115" s="1"/>
      <c r="H115" s="1" t="s">
        <v>2737</v>
      </c>
      <c r="I115" s="283" t="s">
        <v>2738</v>
      </c>
      <c r="J115" s="249" t="s">
        <v>310</v>
      </c>
      <c r="K115" s="118">
        <v>79115.31</v>
      </c>
      <c r="L115" s="87">
        <v>19778.83</v>
      </c>
      <c r="M115" s="87">
        <v>98894.14</v>
      </c>
      <c r="N115" s="87" t="s">
        <v>2821</v>
      </c>
      <c r="O115" s="244">
        <v>90328.02</v>
      </c>
      <c r="P115" s="1" t="s">
        <v>1377</v>
      </c>
      <c r="Q115" s="28"/>
      <c r="R115" s="158"/>
    </row>
    <row r="116" spans="1:18" ht="29.25">
      <c r="A116" s="1" t="s">
        <v>2840</v>
      </c>
      <c r="B116" s="1" t="s">
        <v>2841</v>
      </c>
      <c r="C116" s="85" t="s">
        <v>2244</v>
      </c>
      <c r="D116" s="85"/>
      <c r="E116" s="1" t="s">
        <v>106</v>
      </c>
      <c r="F116" s="1" t="s">
        <v>2842</v>
      </c>
      <c r="G116" s="1"/>
      <c r="H116" s="242" t="s">
        <v>2843</v>
      </c>
      <c r="I116" s="283" t="s">
        <v>2844</v>
      </c>
      <c r="J116" s="249" t="s">
        <v>2845</v>
      </c>
      <c r="K116" s="118">
        <v>3272.95</v>
      </c>
      <c r="L116" s="87">
        <v>414.73</v>
      </c>
      <c r="M116" s="87">
        <v>3687.68</v>
      </c>
      <c r="N116" s="87" t="s">
        <v>3030</v>
      </c>
      <c r="O116" s="244">
        <v>3687.68</v>
      </c>
      <c r="P116" s="1" t="s">
        <v>1377</v>
      </c>
      <c r="Q116" s="28"/>
      <c r="R116" s="158"/>
    </row>
    <row r="117" spans="1:18" ht="29.25">
      <c r="A117" s="1" t="s">
        <v>2846</v>
      </c>
      <c r="B117" s="1" t="s">
        <v>2847</v>
      </c>
      <c r="C117" s="85" t="s">
        <v>1933</v>
      </c>
      <c r="D117" s="85"/>
      <c r="E117" s="1" t="s">
        <v>106</v>
      </c>
      <c r="F117" s="1" t="s">
        <v>2842</v>
      </c>
      <c r="G117" s="1"/>
      <c r="H117" s="242" t="s">
        <v>2849</v>
      </c>
      <c r="I117" s="283" t="s">
        <v>2848</v>
      </c>
      <c r="J117" s="249" t="s">
        <v>2821</v>
      </c>
      <c r="K117" s="118">
        <v>4311.98</v>
      </c>
      <c r="L117" s="87">
        <v>653.22</v>
      </c>
      <c r="M117" s="87">
        <v>4965.2</v>
      </c>
      <c r="N117" s="1" t="s">
        <v>2821</v>
      </c>
      <c r="O117" s="244">
        <v>4965.2</v>
      </c>
      <c r="P117" s="1" t="s">
        <v>1377</v>
      </c>
      <c r="Q117" s="28"/>
      <c r="R117" s="158"/>
    </row>
    <row r="118" spans="1:18" ht="29.25">
      <c r="A118" s="1" t="s">
        <v>2850</v>
      </c>
      <c r="B118" s="1" t="s">
        <v>2851</v>
      </c>
      <c r="C118" s="85" t="s">
        <v>1933</v>
      </c>
      <c r="D118" s="85"/>
      <c r="E118" s="1" t="s">
        <v>106</v>
      </c>
      <c r="F118" s="1" t="s">
        <v>2842</v>
      </c>
      <c r="G118" s="1"/>
      <c r="H118" s="242" t="s">
        <v>2849</v>
      </c>
      <c r="I118" s="283" t="s">
        <v>2852</v>
      </c>
      <c r="J118" s="284">
        <v>45247</v>
      </c>
      <c r="K118" s="118">
        <v>3636.39</v>
      </c>
      <c r="L118" s="87">
        <v>537.41</v>
      </c>
      <c r="M118" s="87">
        <v>4173.8</v>
      </c>
      <c r="N118" s="87" t="s">
        <v>2849</v>
      </c>
      <c r="O118" s="244">
        <v>4173.8</v>
      </c>
      <c r="P118" s="1" t="s">
        <v>1377</v>
      </c>
      <c r="Q118" s="28"/>
      <c r="R118" s="158"/>
    </row>
    <row r="119" spans="1:18" ht="29.25">
      <c r="A119" s="1" t="s">
        <v>2756</v>
      </c>
      <c r="B119" s="1" t="s">
        <v>2757</v>
      </c>
      <c r="C119" s="3" t="s">
        <v>1623</v>
      </c>
      <c r="D119" s="2" t="s">
        <v>2758</v>
      </c>
      <c r="E119" s="2" t="s">
        <v>2382</v>
      </c>
      <c r="F119" s="2" t="s">
        <v>2760</v>
      </c>
      <c r="G119" s="2"/>
      <c r="H119" s="2" t="s">
        <v>2765</v>
      </c>
      <c r="I119" s="241" t="s">
        <v>2766</v>
      </c>
      <c r="J119" s="67" t="s">
        <v>150</v>
      </c>
      <c r="K119" s="6">
        <v>50552.7</v>
      </c>
      <c r="L119" s="5">
        <v>12638.18</v>
      </c>
      <c r="M119" s="5">
        <v>63190.88</v>
      </c>
      <c r="N119" s="5"/>
      <c r="O119" s="231"/>
      <c r="P119" s="1" t="s">
        <v>1377</v>
      </c>
      <c r="Q119" s="28"/>
      <c r="R119" s="158" t="s">
        <v>2771</v>
      </c>
    </row>
    <row r="120" spans="1:18" ht="29.25">
      <c r="A120" s="1" t="s">
        <v>2756</v>
      </c>
      <c r="B120" s="1" t="s">
        <v>2761</v>
      </c>
      <c r="C120" s="3" t="s">
        <v>1623</v>
      </c>
      <c r="D120" s="2" t="s">
        <v>2758</v>
      </c>
      <c r="E120" s="2" t="s">
        <v>2382</v>
      </c>
      <c r="F120" s="2" t="s">
        <v>2760</v>
      </c>
      <c r="G120" s="2"/>
      <c r="H120" s="2" t="s">
        <v>2765</v>
      </c>
      <c r="I120" s="241" t="s">
        <v>2767</v>
      </c>
      <c r="J120" s="67" t="s">
        <v>150</v>
      </c>
      <c r="K120" s="6">
        <v>18382.8</v>
      </c>
      <c r="L120" s="5">
        <v>4595.7</v>
      </c>
      <c r="M120" s="5">
        <v>22978.5</v>
      </c>
      <c r="N120" s="5"/>
      <c r="O120" s="231"/>
      <c r="P120" s="1" t="s">
        <v>1377</v>
      </c>
      <c r="Q120" s="28"/>
      <c r="R120" s="158" t="s">
        <v>2771</v>
      </c>
    </row>
    <row r="121" spans="1:18" ht="29.25">
      <c r="A121" s="1" t="s">
        <v>2756</v>
      </c>
      <c r="B121" s="1" t="s">
        <v>2762</v>
      </c>
      <c r="C121" s="3" t="s">
        <v>1623</v>
      </c>
      <c r="D121" s="2" t="s">
        <v>2758</v>
      </c>
      <c r="E121" s="2" t="s">
        <v>2382</v>
      </c>
      <c r="F121" s="2" t="s">
        <v>2760</v>
      </c>
      <c r="G121" s="2"/>
      <c r="H121" s="2" t="s">
        <v>2765</v>
      </c>
      <c r="I121" s="241" t="s">
        <v>2768</v>
      </c>
      <c r="J121" s="67" t="s">
        <v>150</v>
      </c>
      <c r="K121" s="6">
        <v>34927.32</v>
      </c>
      <c r="L121" s="5">
        <v>8731.83</v>
      </c>
      <c r="M121" s="5">
        <v>43659.15</v>
      </c>
      <c r="N121" s="5"/>
      <c r="O121" s="231"/>
      <c r="P121" s="1" t="s">
        <v>1377</v>
      </c>
      <c r="Q121" s="28"/>
      <c r="R121" s="158" t="s">
        <v>2771</v>
      </c>
    </row>
    <row r="122" spans="1:18" ht="29.25">
      <c r="A122" s="1" t="s">
        <v>2756</v>
      </c>
      <c r="B122" s="1" t="s">
        <v>2763</v>
      </c>
      <c r="C122" s="3" t="s">
        <v>1623</v>
      </c>
      <c r="D122" s="2" t="s">
        <v>2758</v>
      </c>
      <c r="E122" s="2" t="s">
        <v>2382</v>
      </c>
      <c r="F122" s="2" t="s">
        <v>2760</v>
      </c>
      <c r="G122" s="2"/>
      <c r="H122" s="2" t="s">
        <v>2765</v>
      </c>
      <c r="I122" s="241" t="s">
        <v>2769</v>
      </c>
      <c r="J122" s="67" t="s">
        <v>150</v>
      </c>
      <c r="K122" s="6">
        <v>32169.9</v>
      </c>
      <c r="L122" s="5">
        <v>8042.48</v>
      </c>
      <c r="M122" s="5">
        <v>40212.38</v>
      </c>
      <c r="N122" s="5"/>
      <c r="O122" s="231"/>
      <c r="P122" s="1" t="s">
        <v>1377</v>
      </c>
      <c r="Q122" s="28"/>
      <c r="R122" s="158" t="s">
        <v>2771</v>
      </c>
    </row>
    <row r="123" spans="1:18" ht="29.25">
      <c r="A123" s="1" t="s">
        <v>2756</v>
      </c>
      <c r="B123" s="1" t="s">
        <v>2764</v>
      </c>
      <c r="C123" s="3" t="s">
        <v>1623</v>
      </c>
      <c r="D123" s="2" t="s">
        <v>2758</v>
      </c>
      <c r="E123" s="2" t="s">
        <v>2382</v>
      </c>
      <c r="F123" s="2" t="s">
        <v>2760</v>
      </c>
      <c r="G123" s="2"/>
      <c r="H123" s="2" t="s">
        <v>2765</v>
      </c>
      <c r="I123" s="241" t="s">
        <v>2770</v>
      </c>
      <c r="J123" s="67" t="s">
        <v>150</v>
      </c>
      <c r="K123" s="6">
        <v>11029.68</v>
      </c>
      <c r="L123" s="5">
        <v>2757.42</v>
      </c>
      <c r="M123" s="5">
        <v>13787.1</v>
      </c>
      <c r="N123" s="5"/>
      <c r="O123" s="231"/>
      <c r="P123" s="1" t="s">
        <v>1377</v>
      </c>
      <c r="Q123" s="28"/>
      <c r="R123" s="158" t="s">
        <v>2772</v>
      </c>
    </row>
    <row r="124" spans="1:18" ht="29.25">
      <c r="A124" s="1" t="s">
        <v>2740</v>
      </c>
      <c r="B124" s="1" t="s">
        <v>2741</v>
      </c>
      <c r="C124" s="3" t="s">
        <v>1018</v>
      </c>
      <c r="D124" s="3"/>
      <c r="E124" s="2" t="s">
        <v>106</v>
      </c>
      <c r="F124" s="2" t="s">
        <v>1605</v>
      </c>
      <c r="G124" s="2"/>
      <c r="H124" s="2" t="s">
        <v>2742</v>
      </c>
      <c r="I124" s="241" t="s">
        <v>2759</v>
      </c>
      <c r="J124" s="67" t="s">
        <v>368</v>
      </c>
      <c r="K124" s="6">
        <v>18604</v>
      </c>
      <c r="L124" s="5">
        <v>4651</v>
      </c>
      <c r="M124" s="5">
        <v>23255</v>
      </c>
      <c r="N124" s="5"/>
      <c r="O124" s="231"/>
      <c r="P124" s="1" t="s">
        <v>1377</v>
      </c>
      <c r="Q124" s="28"/>
      <c r="R124" s="158"/>
    </row>
    <row r="125" spans="1:18" ht="19.5">
      <c r="A125" s="1" t="s">
        <v>2953</v>
      </c>
      <c r="B125" s="1" t="s">
        <v>2954</v>
      </c>
      <c r="C125" s="85" t="s">
        <v>941</v>
      </c>
      <c r="D125" s="85"/>
      <c r="E125" s="1" t="s">
        <v>106</v>
      </c>
      <c r="F125" s="1" t="s">
        <v>2955</v>
      </c>
      <c r="G125" s="1"/>
      <c r="H125" s="1" t="s">
        <v>2956</v>
      </c>
      <c r="I125" s="283" t="s">
        <v>2957</v>
      </c>
      <c r="J125" s="249" t="s">
        <v>145</v>
      </c>
      <c r="K125" s="118" t="s">
        <v>2958</v>
      </c>
      <c r="L125" s="87">
        <v>0</v>
      </c>
      <c r="M125" s="87">
        <v>5500</v>
      </c>
      <c r="N125" s="87" t="s">
        <v>3074</v>
      </c>
      <c r="O125" s="244">
        <v>5000</v>
      </c>
      <c r="P125" s="1" t="s">
        <v>1377</v>
      </c>
      <c r="Q125" s="28"/>
      <c r="R125" s="158"/>
    </row>
    <row r="126" spans="1:18" ht="19.5">
      <c r="A126" s="1" t="s">
        <v>2773</v>
      </c>
      <c r="B126" s="1" t="s">
        <v>2774</v>
      </c>
      <c r="C126" s="85" t="s">
        <v>2775</v>
      </c>
      <c r="D126" s="85"/>
      <c r="E126" s="1" t="s">
        <v>106</v>
      </c>
      <c r="F126" s="1" t="s">
        <v>2776</v>
      </c>
      <c r="G126" s="1"/>
      <c r="H126" s="1" t="s">
        <v>2777</v>
      </c>
      <c r="I126" s="283" t="s">
        <v>2778</v>
      </c>
      <c r="J126" s="249" t="s">
        <v>310</v>
      </c>
      <c r="K126" s="118">
        <v>24000</v>
      </c>
      <c r="L126" s="87">
        <v>6000</v>
      </c>
      <c r="M126" s="87">
        <v>30000</v>
      </c>
      <c r="N126" s="87" t="s">
        <v>2782</v>
      </c>
      <c r="O126" s="244">
        <v>30000</v>
      </c>
      <c r="P126" s="1" t="s">
        <v>1377</v>
      </c>
      <c r="Q126" s="28"/>
      <c r="R126" s="158"/>
    </row>
    <row r="127" spans="1:18" ht="29.25">
      <c r="A127" s="1" t="s">
        <v>3098</v>
      </c>
      <c r="B127" s="1" t="s">
        <v>2779</v>
      </c>
      <c r="C127" s="3" t="s">
        <v>2784</v>
      </c>
      <c r="D127" s="28" t="s">
        <v>2780</v>
      </c>
      <c r="E127" s="2" t="s">
        <v>2382</v>
      </c>
      <c r="F127" s="2" t="s">
        <v>2781</v>
      </c>
      <c r="G127" s="2"/>
      <c r="H127" s="2" t="s">
        <v>2782</v>
      </c>
      <c r="I127" s="241" t="s">
        <v>2783</v>
      </c>
      <c r="J127" s="67" t="s">
        <v>987</v>
      </c>
      <c r="K127" s="6">
        <v>327920</v>
      </c>
      <c r="L127" s="5">
        <v>38896</v>
      </c>
      <c r="M127" s="5">
        <v>366816</v>
      </c>
      <c r="N127" s="5"/>
      <c r="O127" s="231"/>
      <c r="P127" s="1" t="s">
        <v>1377</v>
      </c>
      <c r="Q127" s="28"/>
      <c r="R127" s="158"/>
    </row>
    <row r="128" spans="1:18" ht="39">
      <c r="A128" s="1" t="s">
        <v>2786</v>
      </c>
      <c r="B128" s="1" t="s">
        <v>2787</v>
      </c>
      <c r="C128" s="85" t="s">
        <v>2788</v>
      </c>
      <c r="D128" s="85"/>
      <c r="E128" s="1" t="s">
        <v>106</v>
      </c>
      <c r="F128" s="1" t="s">
        <v>1249</v>
      </c>
      <c r="G128" s="1"/>
      <c r="H128" s="1" t="s">
        <v>2782</v>
      </c>
      <c r="I128" s="283" t="s">
        <v>2789</v>
      </c>
      <c r="J128" s="249" t="s">
        <v>150</v>
      </c>
      <c r="K128" s="118">
        <v>15444.15</v>
      </c>
      <c r="L128" s="87">
        <v>3861.04</v>
      </c>
      <c r="M128" s="87">
        <v>19305.19</v>
      </c>
      <c r="N128" s="87"/>
      <c r="O128" s="231"/>
      <c r="P128" s="1" t="s">
        <v>1377</v>
      </c>
      <c r="Q128" s="28"/>
      <c r="R128" s="158"/>
    </row>
    <row r="129" spans="1:18" ht="29.25">
      <c r="A129" s="1" t="s">
        <v>2853</v>
      </c>
      <c r="B129" s="1" t="s">
        <v>2854</v>
      </c>
      <c r="C129" s="1" t="s">
        <v>1748</v>
      </c>
      <c r="D129" s="85"/>
      <c r="E129" s="1" t="s">
        <v>106</v>
      </c>
      <c r="F129" s="1" t="s">
        <v>2855</v>
      </c>
      <c r="G129" s="1"/>
      <c r="H129" s="1" t="s">
        <v>2782</v>
      </c>
      <c r="I129" s="283" t="s">
        <v>2856</v>
      </c>
      <c r="J129" s="249" t="s">
        <v>310</v>
      </c>
      <c r="K129" s="83">
        <v>6000</v>
      </c>
      <c r="L129" s="87">
        <v>0</v>
      </c>
      <c r="M129" s="87">
        <v>6000</v>
      </c>
      <c r="N129" s="87" t="s">
        <v>2946</v>
      </c>
      <c r="O129" s="244">
        <v>6000</v>
      </c>
      <c r="P129" s="1" t="s">
        <v>1377</v>
      </c>
      <c r="Q129" s="28"/>
      <c r="R129" s="158"/>
    </row>
    <row r="130" spans="1:18" ht="39">
      <c r="A130" s="1" t="s">
        <v>2862</v>
      </c>
      <c r="B130" s="1" t="s">
        <v>2863</v>
      </c>
      <c r="C130" s="2" t="s">
        <v>1088</v>
      </c>
      <c r="D130" s="3"/>
      <c r="E130" s="2" t="s">
        <v>106</v>
      </c>
      <c r="F130" s="2" t="s">
        <v>2116</v>
      </c>
      <c r="G130" s="2"/>
      <c r="H130" s="2" t="s">
        <v>2864</v>
      </c>
      <c r="I130" s="241" t="s">
        <v>2865</v>
      </c>
      <c r="J130" s="67" t="s">
        <v>145</v>
      </c>
      <c r="K130" s="6">
        <v>6707.6</v>
      </c>
      <c r="L130" s="5">
        <v>1676.9</v>
      </c>
      <c r="M130" s="5">
        <v>8384.5</v>
      </c>
      <c r="N130" s="5"/>
      <c r="O130" s="231"/>
      <c r="P130" s="1" t="s">
        <v>1377</v>
      </c>
      <c r="Q130" s="28"/>
      <c r="R130" s="158"/>
    </row>
    <row r="131" spans="1:18" ht="19.5">
      <c r="A131" s="1" t="s">
        <v>2883</v>
      </c>
      <c r="B131" s="1" t="s">
        <v>2893</v>
      </c>
      <c r="C131" s="2" t="s">
        <v>2884</v>
      </c>
      <c r="D131" s="3"/>
      <c r="E131" s="2" t="s">
        <v>106</v>
      </c>
      <c r="F131" s="2" t="s">
        <v>2885</v>
      </c>
      <c r="G131" s="2"/>
      <c r="H131" s="2" t="s">
        <v>2886</v>
      </c>
      <c r="I131" s="241" t="s">
        <v>2898</v>
      </c>
      <c r="J131" s="67" t="s">
        <v>1085</v>
      </c>
      <c r="K131" s="6">
        <v>2790</v>
      </c>
      <c r="L131" s="5">
        <v>697.5</v>
      </c>
      <c r="M131" s="5">
        <v>3487.5</v>
      </c>
      <c r="N131" s="5"/>
      <c r="O131" s="231"/>
      <c r="P131" s="1" t="s">
        <v>1377</v>
      </c>
      <c r="Q131" s="28"/>
      <c r="R131" s="158"/>
    </row>
    <row r="132" spans="1:18" ht="29.25">
      <c r="A132" s="1" t="s">
        <v>2887</v>
      </c>
      <c r="B132" s="1" t="s">
        <v>2888</v>
      </c>
      <c r="C132" s="2" t="s">
        <v>2889</v>
      </c>
      <c r="D132" s="3"/>
      <c r="E132" s="2" t="s">
        <v>106</v>
      </c>
      <c r="F132" s="2" t="s">
        <v>2890</v>
      </c>
      <c r="G132" s="2"/>
      <c r="H132" s="2" t="s">
        <v>2886</v>
      </c>
      <c r="I132" s="241" t="s">
        <v>2897</v>
      </c>
      <c r="J132" s="67" t="s">
        <v>1085</v>
      </c>
      <c r="K132" s="6">
        <v>3919.99</v>
      </c>
      <c r="L132" s="5">
        <v>980</v>
      </c>
      <c r="M132" s="5">
        <v>4899.99</v>
      </c>
      <c r="N132" s="5"/>
      <c r="O132" s="231"/>
      <c r="P132" s="1" t="s">
        <v>1377</v>
      </c>
      <c r="Q132" s="28"/>
      <c r="R132" s="158"/>
    </row>
    <row r="133" spans="1:18" ht="19.5">
      <c r="A133" s="1" t="s">
        <v>2891</v>
      </c>
      <c r="B133" s="1" t="s">
        <v>2892</v>
      </c>
      <c r="C133" s="2" t="s">
        <v>2894</v>
      </c>
      <c r="D133" s="3"/>
      <c r="E133" s="2" t="s">
        <v>106</v>
      </c>
      <c r="F133" s="2" t="s">
        <v>2895</v>
      </c>
      <c r="G133" s="2"/>
      <c r="H133" s="2" t="s">
        <v>2886</v>
      </c>
      <c r="I133" s="241" t="s">
        <v>2896</v>
      </c>
      <c r="J133" s="67" t="s">
        <v>1085</v>
      </c>
      <c r="K133" s="6">
        <v>3868</v>
      </c>
      <c r="L133" s="5">
        <v>967</v>
      </c>
      <c r="M133" s="5">
        <v>4835</v>
      </c>
      <c r="N133" s="5"/>
      <c r="O133" s="231"/>
      <c r="P133" s="1" t="s">
        <v>1377</v>
      </c>
      <c r="Q133" s="28"/>
      <c r="R133" s="158"/>
    </row>
    <row r="134" spans="1:18" ht="48.75">
      <c r="A134" s="1" t="s">
        <v>2943</v>
      </c>
      <c r="B134" s="1" t="s">
        <v>2944</v>
      </c>
      <c r="C134" s="2" t="s">
        <v>98</v>
      </c>
      <c r="D134" s="28" t="s">
        <v>2945</v>
      </c>
      <c r="E134" s="2" t="s">
        <v>2382</v>
      </c>
      <c r="F134" s="2" t="s">
        <v>2672</v>
      </c>
      <c r="G134" s="2"/>
      <c r="H134" s="2" t="s">
        <v>2946</v>
      </c>
      <c r="I134" s="241" t="s">
        <v>2947</v>
      </c>
      <c r="J134" s="67" t="s">
        <v>150</v>
      </c>
      <c r="K134" s="6">
        <v>53400</v>
      </c>
      <c r="L134" s="5">
        <v>13350</v>
      </c>
      <c r="M134" s="5">
        <v>66750</v>
      </c>
      <c r="N134" s="5"/>
      <c r="O134" s="231"/>
      <c r="P134" s="1" t="s">
        <v>1377</v>
      </c>
      <c r="Q134" s="28"/>
      <c r="R134" s="158"/>
    </row>
    <row r="135" spans="1:18" ht="39">
      <c r="A135" s="1" t="s">
        <v>3032</v>
      </c>
      <c r="B135" s="1" t="s">
        <v>3033</v>
      </c>
      <c r="C135" s="2" t="s">
        <v>3034</v>
      </c>
      <c r="D135" s="28" t="s">
        <v>3035</v>
      </c>
      <c r="E135" s="2" t="s">
        <v>2382</v>
      </c>
      <c r="F135" s="2" t="s">
        <v>3036</v>
      </c>
      <c r="G135" s="2"/>
      <c r="H135" s="2" t="s">
        <v>3037</v>
      </c>
      <c r="I135" s="241" t="s">
        <v>3038</v>
      </c>
      <c r="J135" s="67" t="s">
        <v>508</v>
      </c>
      <c r="K135" s="6">
        <v>59177.33</v>
      </c>
      <c r="L135" s="5">
        <v>14794.33</v>
      </c>
      <c r="M135" s="5">
        <v>73971.66</v>
      </c>
      <c r="N135" s="5"/>
      <c r="O135" s="231"/>
      <c r="P135" s="1" t="s">
        <v>1377</v>
      </c>
      <c r="Q135" s="28"/>
      <c r="R135" s="158"/>
    </row>
    <row r="136" spans="1:18" ht="29.25">
      <c r="A136" s="1" t="s">
        <v>3076</v>
      </c>
      <c r="B136" s="1" t="s">
        <v>3077</v>
      </c>
      <c r="C136" s="2" t="s">
        <v>369</v>
      </c>
      <c r="D136" s="3"/>
      <c r="E136" s="2" t="s">
        <v>106</v>
      </c>
      <c r="F136" s="2" t="s">
        <v>3078</v>
      </c>
      <c r="G136" s="2"/>
      <c r="H136" s="2" t="s">
        <v>3037</v>
      </c>
      <c r="I136" s="241" t="s">
        <v>3079</v>
      </c>
      <c r="J136" s="67" t="s">
        <v>150</v>
      </c>
      <c r="K136" s="6">
        <v>5760</v>
      </c>
      <c r="L136" s="5">
        <v>0</v>
      </c>
      <c r="M136" s="5">
        <v>5760</v>
      </c>
      <c r="N136" s="5"/>
      <c r="O136" s="231"/>
      <c r="P136" s="1" t="s">
        <v>1377</v>
      </c>
      <c r="Q136" s="28"/>
      <c r="R136" s="158"/>
    </row>
    <row r="137" spans="1:18" ht="39">
      <c r="A137" s="1" t="s">
        <v>3109</v>
      </c>
      <c r="B137" s="1" t="s">
        <v>3110</v>
      </c>
      <c r="C137" s="2" t="s">
        <v>1057</v>
      </c>
      <c r="D137" s="3"/>
      <c r="E137" s="2" t="s">
        <v>106</v>
      </c>
      <c r="F137" s="2" t="s">
        <v>3111</v>
      </c>
      <c r="G137" s="2"/>
      <c r="H137" s="2" t="s">
        <v>3037</v>
      </c>
      <c r="I137" s="241" t="s">
        <v>3112</v>
      </c>
      <c r="J137" s="67" t="s">
        <v>304</v>
      </c>
      <c r="K137" s="6">
        <v>7950</v>
      </c>
      <c r="L137" s="5">
        <v>1987.5</v>
      </c>
      <c r="M137" s="5">
        <v>9937.5</v>
      </c>
      <c r="N137" s="5"/>
      <c r="O137" s="231"/>
      <c r="P137" s="1" t="s">
        <v>1377</v>
      </c>
      <c r="Q137" s="28"/>
      <c r="R137" s="158"/>
    </row>
    <row r="138" spans="1:18" ht="39">
      <c r="A138" s="1" t="s">
        <v>3092</v>
      </c>
      <c r="B138" s="1" t="s">
        <v>3093</v>
      </c>
      <c r="C138" s="2" t="s">
        <v>1634</v>
      </c>
      <c r="D138" s="28" t="s">
        <v>3094</v>
      </c>
      <c r="E138" s="2" t="s">
        <v>2382</v>
      </c>
      <c r="F138" s="2" t="s">
        <v>710</v>
      </c>
      <c r="G138" s="2"/>
      <c r="H138" s="2" t="s">
        <v>2880</v>
      </c>
      <c r="I138" s="241" t="s">
        <v>3095</v>
      </c>
      <c r="J138" s="67" t="s">
        <v>150</v>
      </c>
      <c r="K138" s="6">
        <v>99255</v>
      </c>
      <c r="L138" s="5">
        <v>24813.75</v>
      </c>
      <c r="M138" s="5">
        <v>124068.75</v>
      </c>
      <c r="N138" s="5"/>
      <c r="O138" s="231"/>
      <c r="P138" s="1" t="s">
        <v>1377</v>
      </c>
      <c r="Q138" s="28"/>
      <c r="R138" s="158"/>
    </row>
    <row r="141" ht="15">
      <c r="B141" t="s">
        <v>3086</v>
      </c>
    </row>
    <row r="142" ht="15">
      <c r="B142" t="s">
        <v>3087</v>
      </c>
    </row>
    <row r="143" ht="15">
      <c r="B143" t="s">
        <v>3113</v>
      </c>
    </row>
    <row r="144" ht="15">
      <c r="K144" t="s">
        <v>3088</v>
      </c>
    </row>
    <row r="145" ht="15">
      <c r="K145" t="s">
        <v>3089</v>
      </c>
    </row>
  </sheetData>
  <sheetProtection/>
  <mergeCells count="2">
    <mergeCell ref="A1:P1"/>
    <mergeCell ref="A2:P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Centner</dc:creator>
  <cp:keywords/>
  <dc:description/>
  <cp:lastModifiedBy>Neda Vuckovic</cp:lastModifiedBy>
  <cp:lastPrinted>2024-01-15T12:20:54Z</cp:lastPrinted>
  <dcterms:created xsi:type="dcterms:W3CDTF">2018-02-06T06:43:49Z</dcterms:created>
  <dcterms:modified xsi:type="dcterms:W3CDTF">2024-01-15T12:37:59Z</dcterms:modified>
  <cp:category/>
  <cp:version/>
  <cp:contentType/>
  <cp:contentStatus/>
</cp:coreProperties>
</file>